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11595"/>
  </bookViews>
  <sheets>
    <sheet name="Obiettivo (1)" sheetId="1" r:id="rId1"/>
    <sheet name="Obiettivo (2)" sheetId="3" r:id="rId2"/>
    <sheet name="Obiettivo (3)" sheetId="4" r:id="rId3"/>
    <sheet name="Memorandum" sheetId="2" r:id="rId4"/>
  </sheets>
  <calcPr calcId="125725"/>
</workbook>
</file>

<file path=xl/calcChain.xml><?xml version="1.0" encoding="utf-8"?>
<calcChain xmlns="http://schemas.openxmlformats.org/spreadsheetml/2006/main">
  <c r="M110" i="3"/>
  <c r="D17" i="2" l="1"/>
  <c r="E13"/>
  <c r="M95" i="3" s="1"/>
  <c r="E14" i="2"/>
  <c r="M78" i="4" s="1"/>
  <c r="E15" i="2"/>
  <c r="E16"/>
  <c r="E12"/>
  <c r="C14"/>
  <c r="C13"/>
  <c r="C12"/>
  <c r="A90" i="4"/>
  <c r="M89"/>
  <c r="M88"/>
  <c r="M87"/>
  <c r="M86"/>
  <c r="M85"/>
  <c r="M84"/>
  <c r="M83"/>
  <c r="M82"/>
  <c r="M81"/>
  <c r="M80"/>
  <c r="M79"/>
  <c r="A51"/>
  <c r="A49"/>
  <c r="A47"/>
  <c r="A100" i="3"/>
  <c r="M99"/>
  <c r="M98"/>
  <c r="M97"/>
  <c r="A54"/>
  <c r="A52"/>
  <c r="A50"/>
  <c r="M95" i="1"/>
  <c r="M96"/>
  <c r="M97"/>
  <c r="M98"/>
  <c r="M99"/>
  <c r="M100"/>
  <c r="M101"/>
  <c r="M102"/>
  <c r="M103"/>
  <c r="M104"/>
  <c r="M105"/>
  <c r="A106"/>
  <c r="A63"/>
  <c r="A59"/>
  <c r="A57"/>
  <c r="A55"/>
  <c r="A69"/>
  <c r="A67"/>
  <c r="A65"/>
  <c r="M96" i="3" l="1"/>
  <c r="M100" s="1"/>
  <c r="M93" i="1"/>
  <c r="M94"/>
  <c r="M77" i="4"/>
  <c r="M90" s="1"/>
  <c r="M106" i="1" l="1"/>
  <c r="M108" i="4"/>
  <c r="I33" s="1"/>
</calcChain>
</file>

<file path=xl/comments1.xml><?xml version="1.0" encoding="utf-8"?>
<comments xmlns="http://schemas.openxmlformats.org/spreadsheetml/2006/main">
  <authors>
    <author>d.grimaldi</author>
  </authors>
  <commentList>
    <comment ref="A91" authorId="0">
      <text>
        <r>
          <rPr>
            <b/>
            <sz val="9"/>
            <color indexed="81"/>
            <rFont val="Tahoma"/>
            <family val="2"/>
          </rPr>
          <t>d.grimaldi:</t>
        </r>
        <r>
          <rPr>
            <sz val="9"/>
            <color indexed="81"/>
            <rFont val="Tahoma"/>
            <family val="2"/>
          </rPr>
          <t xml:space="preserve">
queste informazioni servono a ricomprendere nel costo di processo il personale coinvolto</t>
        </r>
      </text>
    </comment>
  </commentList>
</comments>
</file>

<file path=xl/comments2.xml><?xml version="1.0" encoding="utf-8"?>
<comments xmlns="http://schemas.openxmlformats.org/spreadsheetml/2006/main">
  <authors>
    <author>d.grimaldi</author>
  </authors>
  <commentList>
    <comment ref="A93" authorId="0">
      <text>
        <r>
          <rPr>
            <b/>
            <sz val="9"/>
            <color indexed="81"/>
            <rFont val="Tahoma"/>
            <family val="2"/>
          </rPr>
          <t>d.grimaldi:</t>
        </r>
        <r>
          <rPr>
            <sz val="9"/>
            <color indexed="81"/>
            <rFont val="Tahoma"/>
            <family val="2"/>
          </rPr>
          <t xml:space="preserve">
queste informazioni servono a ricomprendere nel costo di processo il personale coinvolto</t>
        </r>
      </text>
    </comment>
  </commentList>
</comments>
</file>

<file path=xl/comments3.xml><?xml version="1.0" encoding="utf-8"?>
<comments xmlns="http://schemas.openxmlformats.org/spreadsheetml/2006/main">
  <authors>
    <author>d.grimaldi</author>
  </authors>
  <commentList>
    <comment ref="A75" authorId="0">
      <text>
        <r>
          <rPr>
            <b/>
            <sz val="9"/>
            <color indexed="81"/>
            <rFont val="Tahoma"/>
            <family val="2"/>
          </rPr>
          <t>d.grimaldi:</t>
        </r>
        <r>
          <rPr>
            <sz val="9"/>
            <color indexed="81"/>
            <rFont val="Tahoma"/>
            <family val="2"/>
          </rPr>
          <t xml:space="preserve">
queste informazioni servono a ricomprendere nel costo di processo il personale coinvolto</t>
        </r>
      </text>
    </comment>
  </commentList>
</comments>
</file>

<file path=xl/comments4.xml><?xml version="1.0" encoding="utf-8"?>
<comments xmlns="http://schemas.openxmlformats.org/spreadsheetml/2006/main">
  <authors>
    <author>d.grimaldi</author>
  </authors>
  <commentList>
    <comment ref="A1" authorId="0">
      <text>
        <r>
          <rPr>
            <b/>
            <sz val="9"/>
            <color indexed="81"/>
            <rFont val="Tahoma"/>
            <family val="2"/>
          </rPr>
          <t>dasein:</t>
        </r>
        <r>
          <rPr>
            <sz val="9"/>
            <color indexed="81"/>
            <rFont val="Tahoma"/>
            <family val="2"/>
          </rPr>
          <t xml:space="preserve">
Miglioramento delle prestazioni collettive e individuali legate ai servizi istituzionali che assumono particolare valore per la collettività e per l’utenza;
Ottimizzazione delle condizioni di fruibilità delle prestazioni e dell’utilizzo dei servizi da attuarsi anche attraverso l’ampliamento degli orari di apertura al pubblico e la riduzione dei tempi di attesa, nonché, in generale, dei tempi di svolgimento delle attività;
Accelerazione e semplificazione delle procedure anche nelle attività interne, amministrative e di supporto;
Maggiore attenzione all’utenza da conseguire mediante il miglioramento qualitativo delle modalità relazionali con il pubblico, nonché l’adozione e la necessaria pubblicizzazione della carta dei servizi, rendendone 
obbligatoria l’affissione in tutti i luoghi di accesso al pubblico;
Conseguimento di una maggiore economicità della gestione
da Programma di Mandato....</t>
        </r>
      </text>
    </comment>
  </commentList>
</comments>
</file>

<file path=xl/sharedStrings.xml><?xml version="1.0" encoding="utf-8"?>
<sst xmlns="http://schemas.openxmlformats.org/spreadsheetml/2006/main" count="407" uniqueCount="161">
  <si>
    <t>RESPONSABILE</t>
  </si>
  <si>
    <t>AREA/SETTORE</t>
  </si>
  <si>
    <t>Programma R.P.P.</t>
  </si>
  <si>
    <t>FINALITA'</t>
  </si>
  <si>
    <t>descrizione obiettivo</t>
  </si>
  <si>
    <t>INDICI DI RISULTATO</t>
  </si>
  <si>
    <t>Indici di Quantità</t>
  </si>
  <si>
    <t>ATTESO</t>
  </si>
  <si>
    <t>RAGGIUNTO</t>
  </si>
  <si>
    <t>Scost.</t>
  </si>
  <si>
    <t>Indici di Tempo</t>
  </si>
  <si>
    <t>Indici di Costo</t>
  </si>
  <si>
    <t>Indici di Qualità</t>
  </si>
  <si>
    <t>CRONOPROGRAMMA</t>
  </si>
  <si>
    <t>FASI E TEMPI</t>
  </si>
  <si>
    <t>Gennaio</t>
  </si>
  <si>
    <t>Febbraio</t>
  </si>
  <si>
    <t>Marzo</t>
  </si>
  <si>
    <t>Aprile</t>
  </si>
  <si>
    <t>Maggio</t>
  </si>
  <si>
    <t>Giugno</t>
  </si>
  <si>
    <t>Luglio</t>
  </si>
  <si>
    <t>Agosto</t>
  </si>
  <si>
    <t>Settembre</t>
  </si>
  <si>
    <t>Ottobre</t>
  </si>
  <si>
    <t>Novembre</t>
  </si>
  <si>
    <t>Dicembre</t>
  </si>
  <si>
    <t>VERIFICA INTERMEDIA AL</t>
  </si>
  <si>
    <t>VERIFICA FINALE AL</t>
  </si>
  <si>
    <t>MEDIA VALORE RAGGIUNTO %</t>
  </si>
  <si>
    <t>MEDIA RISPETTO DEI TEMPI %</t>
  </si>
  <si>
    <t>Analisi degli scostamenti</t>
  </si>
  <si>
    <t xml:space="preserve">Cause </t>
  </si>
  <si>
    <t>Cause</t>
  </si>
  <si>
    <t>Effetti</t>
  </si>
  <si>
    <t>Provvedimenti correttivi</t>
  </si>
  <si>
    <t xml:space="preserve">Intrapresi </t>
  </si>
  <si>
    <t>Intrapresi</t>
  </si>
  <si>
    <t>Da attivare</t>
  </si>
  <si>
    <t>PERSONALE COINVOLTO NELL'OBIETTIVO</t>
  </si>
  <si>
    <t>Cat.</t>
  </si>
  <si>
    <t>Cognome e Nome</t>
  </si>
  <si>
    <t>% Partecipazione</t>
  </si>
  <si>
    <t>Costo orario</t>
  </si>
  <si>
    <t>n° ore dedicate annue o % sul totale</t>
  </si>
  <si>
    <t>Costo della risorsa</t>
  </si>
  <si>
    <t>COSTO DELLE RISORSE INTERNE</t>
  </si>
  <si>
    <t>RISORSE AGGIUNTIVE UTILIZZATE</t>
  </si>
  <si>
    <t>Tipologia</t>
  </si>
  <si>
    <t>Descrizione</t>
  </si>
  <si>
    <t>Costo</t>
  </si>
  <si>
    <t>COSTO COMPLESSIVO DELL'OBIETTIVO</t>
  </si>
  <si>
    <t>SCHEDA DEGLI OBIETTIVI</t>
  </si>
  <si>
    <t>Fasi attuative - Descrizione</t>
  </si>
  <si>
    <t>Miglioramento delle prestazioni collettive e individuali legate ai servizi istituzionali che assumono particolare valore per la collettività e per l’utenza;</t>
  </si>
  <si>
    <t>Ottimizzazione delle condizioni di fruibilità delle prestazioni e dell’utilizzo dei servizi da attuarsi anche attraverso l’ampliamento degli orari di apertura al pubblico e la riduzione dei tempi di attesa, nonché, in generale, dei tempi di svolgimento delle attività;</t>
  </si>
  <si>
    <t>Accelerazione e semplificazione delle procedure anche nelle attività interne, amministrative e di supporto;</t>
  </si>
  <si>
    <t>Conseguimento di una maggiore economicità della gestione</t>
  </si>
  <si>
    <t>da Programma di Mandato....</t>
  </si>
  <si>
    <t>Maggiore attenzione all’utenza da conseguire mediante il miglioramento qualitativo delle modalità relazionali con il pubblico, nonché l’adozione e la necessaria pubblicizzazione della carta dei servizi, rendendone obbligatoria l’affissione in tutti i luoghi di accesso al pubblico;</t>
  </si>
  <si>
    <t>Titolo Obiettivo strategico/di sviluppo:</t>
  </si>
  <si>
    <t>D3</t>
  </si>
  <si>
    <t>x</t>
  </si>
  <si>
    <t>Servizi</t>
  </si>
  <si>
    <t>Ore lavoro anno</t>
  </si>
  <si>
    <t>%</t>
  </si>
  <si>
    <t>ore</t>
  </si>
  <si>
    <t>Totale impegni per progetti strategici</t>
  </si>
  <si>
    <t>Costo dell'obiettivo</t>
  </si>
  <si>
    <t xml:space="preserve">Effettuazione gare in scadenza agosto 2014: refezione scolastica e trasporto scolastico.  Analisi e monitoraggio dei flussi di utenza. Redazione bandi in rispetto della normativa, assicurando trasparenza e competitività. Pubblicizzazione, anche se non obbligatoria, del bando europeo sopra soglia(€ 654,824 su tre anni ripetibile) della refezione scolastica su due quotidiani locali e due nazionali . Implementazione bando di procedura aperta della refezione scolastica con punteggi sulla qualità riguardanti con  migliorie in parte recepite dalla commissione mensa dei genitori e della Dr.ssa referente USL. consistenti nella insonorizzazione dei due refettori con diffuisione musicale, lavastoviglie e vettovaglie, percorsi di cucina per i genitori nello stabilimento di produzione, educazione alimentare, per assicurare trasparenza e competitività. - Verifica per razionalizzazione delle tre linee, al fine di risparmiare alcuni costi. Procedura negoziata mediante cottimo fiduciario con invito di n. 6 ditte di trasporto scolastico. </t>
  </si>
  <si>
    <t>Fiorenzo Salmaso</t>
  </si>
  <si>
    <t>P.O. n.03</t>
  </si>
  <si>
    <t>Valenza strategica dell'obiettivo : peso ponderale attribuito 40. Miglioramento della qualità offerta e mantenimento costi per l'utenza con la razionalizzazione dei servizi e competitività.  Riduzione spesa per il trasporto.</t>
  </si>
  <si>
    <t>Analisi e verifica dati relativi all'utenza attuale e futura. Documentale e verifiche in loco.  Verifica normativa: codice degli appalti.</t>
  </si>
  <si>
    <t>Recepimento proposte migliorative della Referente nutrizionista ULS 16</t>
  </si>
  <si>
    <t>Determina a contrarre. Adempimenti pubblicità legale</t>
  </si>
  <si>
    <t>Redazione bando, capitolato,e allegati per la gara ad evidenza pubblica.</t>
  </si>
  <si>
    <t>Risposte a quesiti relativi al bando</t>
  </si>
  <si>
    <t>Nomina commissione gara con ricerca membro esterno qualificato</t>
  </si>
  <si>
    <t>Verifiche dirette dei servizi nelle sale mense e su mezzi del trasporto scolastico.</t>
  </si>
  <si>
    <t>Impletazione bando con punteggi maggiori sullla qualità offerta da migliorie della sala mensa e vettovagliamento, prove pratiche di cucina nello stabilimento, educazione alimentare</t>
  </si>
  <si>
    <t xml:space="preserve"> determinazioni  a contrarre</t>
  </si>
  <si>
    <t>Importo gara triennale € 654.824,00</t>
  </si>
  <si>
    <t>importo gara trasporto € 126.500,00</t>
  </si>
  <si>
    <t>FAUSTO GARBIN</t>
  </si>
  <si>
    <t>Gomiero paola</t>
  </si>
  <si>
    <t>D4</t>
  </si>
  <si>
    <t>membro esterno qualificato</t>
  </si>
  <si>
    <t>!00%</t>
  </si>
  <si>
    <t>razionalizzazione  corse del trasporto pubblico  per riduzione costi e senza contenziosi</t>
  </si>
  <si>
    <t>sopralluogo per migliorie( insonorizzazione sale mensa e installazione lavastovilgie</t>
  </si>
  <si>
    <t>P.O. 3</t>
  </si>
  <si>
    <t>valenza strategica dell'obiettivo : peso ponderale attribuito 30. Tutelare la sicurezza stradale di ragazzi e ragazze che si recano a scuola da soli o con famigliari in orario di elevato traffico di conducenti di veicoli che si recano al lavoro.</t>
  </si>
  <si>
    <t xml:space="preserve">Controllo viabilità in orari di punta del traffico a tutela della sicurezza stradale di alunni e famiglie in transito verso le scuole.                  </t>
  </si>
  <si>
    <t>Monitoraggio traffico e organizzazione dei pattugliamenti a rotazione e secondo le priorità in termini di criticità</t>
  </si>
  <si>
    <t>Controllo transito autocarri in zona vietate come Via frassanedo e Vie Vigonovese</t>
  </si>
  <si>
    <t>Controllo transito vietato nelle vie prossime alle scuole</t>
  </si>
  <si>
    <t>Fornire a costro zero informazioni trasversali e facilmente recepibili, che potenzialmente sappiano soddisfare le esigenze dei giovani studenti e di chi cerca lavoro in rapporto alla grave crisi economica ed incertezza del futuro. Fornire inoltre formazione ed orientamento scolastico,assistenza per redazione curriculum, colloqui di lavoro, rapporti interpersonali. Apertura di uno sportello FRONT-OFFICE  e strategia di BACK-OFFICE con raccolta e sistemazione delle informazioni possibili. Sinergia con il progetto delle politiche giovanili "Progetto Leonardo".</t>
  </si>
  <si>
    <t>Istituzione nuovo servizio di informa-giovani / informa-lavoro c/o biblioteca</t>
  </si>
  <si>
    <t>Valenza strategica dell'obiettivo : peso ponderale attribuito 30.  Fornire alle giovani generazioni (esempio di riferimento 14-29 anni) ma anche oltre a questa fascia di età, viste le contingenze sociali, supporti informativi e di primo orientamento finalizzate a compiere scelte di studio / lavoro più conseniale per il futuro , incrociando domanda e offerta di lavoro.  Da programma di mandato del Sindaco</t>
  </si>
  <si>
    <t>espletamento gare  1refezione- 2 trasporto</t>
  </si>
  <si>
    <t>aggiudicazioni definitive e contratti</t>
  </si>
  <si>
    <t>aggiudicazione provvisoria   1 refezione 2 trasporto  e verifica certificali casellario e camerali</t>
  </si>
  <si>
    <t>1 luglio 2014 -  2 agosto 2014</t>
  </si>
  <si>
    <t>firma contratti, refezione e trasporto</t>
  </si>
  <si>
    <t>Approvazione verbali di gara e aggiudicazione provvisoria   refezione</t>
  </si>
  <si>
    <t>Approvazione verbali di gara e aggiudicazione provvisoria   trasporto</t>
  </si>
  <si>
    <t>aggiudicazione definitiva servizi refezione</t>
  </si>
  <si>
    <t>aggiudicazione definitiva servizi trasporto</t>
  </si>
  <si>
    <t xml:space="preserve">D4 </t>
  </si>
  <si>
    <t>Salmaso Fiorenzo</t>
  </si>
  <si>
    <t>mantenere i medesimi costi a carico degli utenti con i medesimi servizi offerti inserendo punteggi qualificati per migliorie della logistica e  educazione alimentare</t>
  </si>
  <si>
    <t>razionalizzazione corse nelle tre linee, in rapporto a cambiamenti orari scolastici, evitando disservizi e contenziosi con gli utenti</t>
  </si>
  <si>
    <t>Valenza strategica dell'obiettivo : peso ponderale attribuito 40. Miglioramento della qualità offerta e mantenimento costi per l'utenza con la razionalizzazione dei servizi e competitività.</t>
  </si>
  <si>
    <t>Incontri di analisi fras Servizi socilai e assessore Politiche giovanili</t>
  </si>
  <si>
    <t>Contatti con imprenditoria locale</t>
  </si>
  <si>
    <t>Contatti con associazioni volontariato e categoria</t>
  </si>
  <si>
    <t>Redazione proposta di progetto  per la Giunta</t>
  </si>
  <si>
    <t>Approvazione Giunta Comunale</t>
  </si>
  <si>
    <t>Rapportarsi con chi cerca lavoro con garbo e professionalità. Nessuna critica.</t>
  </si>
  <si>
    <t>Fornire all'utente informazioni in front office esuastive.Nessuna critica</t>
  </si>
  <si>
    <t>Fornire informazioni e opportunità in tempo celere. Nessuna critica</t>
  </si>
  <si>
    <t xml:space="preserve">Redaziione questionario di customer service. </t>
  </si>
  <si>
    <t>Incontri e contatti con referenti"progetto leonardo"</t>
  </si>
  <si>
    <t>Assistenza nella compilazione di curricula, documenti ecc.. Nessuna cririca</t>
  </si>
  <si>
    <t>5 compilazioni</t>
  </si>
  <si>
    <t>Elisabetta Bettio</t>
  </si>
  <si>
    <t>D2</t>
  </si>
  <si>
    <t>C3</t>
  </si>
  <si>
    <t xml:space="preserve">Francesca Gioia </t>
  </si>
  <si>
    <t>Zanardi Mariarita</t>
  </si>
  <si>
    <t>C4</t>
  </si>
  <si>
    <r>
      <t xml:space="preserve">fornitura di posate più consistenti che esaltano il gusto degli alimenti e </t>
    </r>
    <r>
      <rPr>
        <b/>
        <sz val="10"/>
        <rFont val="Tahoma"/>
        <family val="2"/>
      </rPr>
      <t>lavaggio con lavastoviglie. Insonorizzazione ediffusione musica nei locali mensa</t>
    </r>
  </si>
  <si>
    <t>Redazione opuscolo informativo- Implemetazione box  nel sito web</t>
  </si>
  <si>
    <t>Apertura office in biblioteca</t>
  </si>
  <si>
    <t xml:space="preserve"> Vedi cronoprogramma  da maggio a dicembre 2014</t>
  </si>
  <si>
    <t>Apertura  sportello office in biblioteca</t>
  </si>
  <si>
    <t>3 ore alla settimana</t>
  </si>
  <si>
    <t>Risposte a richieste telefoniche o tramite mail</t>
  </si>
  <si>
    <t xml:space="preserve">2 ore alla settimana </t>
  </si>
  <si>
    <t>rinnovo informazioni in bacheca o sul sito web</t>
  </si>
  <si>
    <t>1 volta alla settimana</t>
  </si>
  <si>
    <t>Controlli in abiti civili</t>
  </si>
  <si>
    <t>Completamento obiettivo  vvedi cronoprogramma</t>
  </si>
  <si>
    <t>Pattugliamento nelle vie prossime alle scuole a rotazione</t>
  </si>
  <si>
    <t>8 al mese</t>
  </si>
  <si>
    <t>Pattugliamenti per transito vietato camion Vie Frassanedo e Vigonovese</t>
  </si>
  <si>
    <t>Tarozzo Mirco</t>
  </si>
  <si>
    <t>C1</t>
  </si>
  <si>
    <t>Bosello  Marinella</t>
  </si>
  <si>
    <t>C5</t>
  </si>
  <si>
    <t>Luvisolo Mario</t>
  </si>
  <si>
    <t>Tamiazzo Mirco</t>
  </si>
  <si>
    <t xml:space="preserve"> Sanzioni a carico trasgressori</t>
  </si>
  <si>
    <t>Dimunizione transito veicoli in orario vietato</t>
  </si>
  <si>
    <t>diminuzione del 25%</t>
  </si>
  <si>
    <t>Verificare l'ottemperanza dell'ordinanza che limita il traffico ai non residenti nelle strade prossime alle scuole nell'orario compreso dalle 07:45 alle ore 08:45 ed in particolare nelle vie : - via Villanova ,  via Piave ,  via Don Milani, - via Bachelet - Viale dello Sport.               Inoltre, oltre a questi controlli, si contrasterà il fenomeno dell'alta velocità e del transito di auto e autocarri pesanti, oltre che nelle predette vie, anche in via Frassanedo, via Vittorio Emanuele e via Vigonovese, comunque attraversate da studenti e famiglie.</t>
  </si>
  <si>
    <t>6 al mese</t>
  </si>
  <si>
    <t>resposabile procedimenti gare del comune di Chioggia</t>
  </si>
  <si>
    <t>Incontri con la pressidente e  la Commissione mensa. Prima e dopo la gara</t>
  </si>
  <si>
    <t>incontri con la presidente e la commissione mensa e referente USL</t>
  </si>
</sst>
</file>

<file path=xl/styles.xml><?xml version="1.0" encoding="utf-8"?>
<styleSheet xmlns="http://schemas.openxmlformats.org/spreadsheetml/2006/main">
  <numFmts count="1">
    <numFmt numFmtId="44" formatCode="_-&quot;€&quot;\ * #,##0.00_-;\-&quot;€&quot;\ * #,##0.00_-;_-&quot;€&quot;\ * &quot;-&quot;??_-;_-@_-"/>
  </numFmts>
  <fonts count="12">
    <font>
      <sz val="11"/>
      <color theme="1"/>
      <name val="Calibri"/>
      <family val="2"/>
      <scheme val="minor"/>
    </font>
    <font>
      <sz val="10"/>
      <name val="Tahoma"/>
      <family val="2"/>
    </font>
    <font>
      <sz val="14"/>
      <name val="Tahoma"/>
      <family val="2"/>
    </font>
    <font>
      <sz val="9"/>
      <name val="Tahoma"/>
      <family val="2"/>
    </font>
    <font>
      <i/>
      <sz val="10"/>
      <name val="Tahoma"/>
      <family val="2"/>
    </font>
    <font>
      <b/>
      <sz val="10"/>
      <name val="Tahoma"/>
      <family val="2"/>
    </font>
    <font>
      <sz val="8"/>
      <name val="Tahoma"/>
      <family val="2"/>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b/>
      <sz val="9"/>
      <name val="Tahoma"/>
      <family val="2"/>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29">
    <border>
      <left/>
      <right/>
      <top/>
      <bottom/>
      <diagonal/>
    </border>
    <border>
      <left/>
      <right/>
      <top/>
      <bottom style="medium">
        <color indexed="64"/>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64"/>
      </bottom>
      <diagonal/>
    </border>
    <border>
      <left/>
      <right/>
      <top style="thin">
        <color indexed="55"/>
      </top>
      <bottom style="thin">
        <color indexed="64"/>
      </bottom>
      <diagonal/>
    </border>
    <border>
      <left/>
      <right/>
      <top style="thin">
        <color indexed="55"/>
      </top>
      <bottom style="medium">
        <color indexed="64"/>
      </bottom>
      <diagonal/>
    </border>
    <border>
      <left/>
      <right style="thin">
        <color indexed="55"/>
      </right>
      <top style="thin">
        <color indexed="55"/>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6">
    <xf numFmtId="0" fontId="0" fillId="0" borderId="0"/>
    <xf numFmtId="0" fontId="1" fillId="0" borderId="0"/>
    <xf numFmtId="0" fontId="1" fillId="0" borderId="0"/>
    <xf numFmtId="44" fontId="9" fillId="0" borderId="0" applyFont="0" applyFill="0" applyBorder="0" applyAlignment="0" applyProtection="0"/>
    <xf numFmtId="9" fontId="9" fillId="0" borderId="0" applyFont="0" applyFill="0" applyBorder="0" applyAlignment="0" applyProtection="0"/>
    <xf numFmtId="0" fontId="1" fillId="0" borderId="0"/>
  </cellStyleXfs>
  <cellXfs count="207">
    <xf numFmtId="0" fontId="0" fillId="0" borderId="0" xfId="0"/>
    <xf numFmtId="0" fontId="1" fillId="0" borderId="0" xfId="1" applyAlignment="1" applyProtection="1">
      <alignment horizontal="center" vertical="center"/>
    </xf>
    <xf numFmtId="0" fontId="1" fillId="2" borderId="7" xfId="1" applyFill="1" applyBorder="1" applyAlignment="1" applyProtection="1">
      <alignment horizontal="center" vertical="center" wrapText="1"/>
    </xf>
    <xf numFmtId="0" fontId="1" fillId="0" borderId="0" xfId="1" applyBorder="1" applyAlignment="1" applyProtection="1">
      <alignment vertical="center"/>
      <protection locked="0"/>
    </xf>
    <xf numFmtId="0" fontId="1" fillId="0" borderId="0" xfId="1" applyBorder="1" applyAlignment="1" applyProtection="1">
      <alignment horizontal="center" vertical="center"/>
      <protection locked="0"/>
    </xf>
    <xf numFmtId="0" fontId="1" fillId="0" borderId="0" xfId="1" applyFill="1" applyBorder="1" applyAlignment="1" applyProtection="1">
      <alignment horizontal="center" vertical="center"/>
      <protection locked="0"/>
    </xf>
    <xf numFmtId="0" fontId="6" fillId="2" borderId="7" xfId="1" applyFont="1" applyFill="1" applyBorder="1" applyAlignment="1" applyProtection="1">
      <alignment horizontal="center" vertical="center" textRotation="90"/>
    </xf>
    <xf numFmtId="0" fontId="1" fillId="0" borderId="7" xfId="1" applyBorder="1" applyAlignment="1" applyProtection="1">
      <alignment horizontal="center" vertical="center"/>
      <protection locked="0"/>
    </xf>
    <xf numFmtId="0" fontId="1" fillId="0" borderId="26" xfId="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2" borderId="7" xfId="0" applyFill="1" applyBorder="1" applyAlignment="1" applyProtection="1">
      <alignment horizontal="center" vertical="center" wrapText="1"/>
    </xf>
    <xf numFmtId="0" fontId="0" fillId="0" borderId="7" xfId="0" applyBorder="1" applyAlignment="1" applyProtection="1">
      <alignment horizontal="center" vertical="center"/>
      <protection locked="0"/>
    </xf>
    <xf numFmtId="0" fontId="5" fillId="5" borderId="8" xfId="0" applyFont="1" applyFill="1" applyBorder="1" applyAlignment="1" applyProtection="1">
      <alignment horizontal="center" vertical="center"/>
    </xf>
    <xf numFmtId="0" fontId="1" fillId="6" borderId="7" xfId="1" applyFill="1" applyBorder="1" applyAlignment="1" applyProtection="1">
      <alignment horizontal="center" vertical="center"/>
      <protection locked="0"/>
    </xf>
    <xf numFmtId="0" fontId="1" fillId="6" borderId="26" xfId="1" applyFill="1" applyBorder="1" applyAlignment="1" applyProtection="1">
      <alignment horizontal="center" vertical="center"/>
      <protection locked="0"/>
    </xf>
    <xf numFmtId="0" fontId="1" fillId="0" borderId="7" xfId="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2" borderId="7" xfId="0" applyFill="1" applyBorder="1" applyAlignment="1" applyProtection="1">
      <alignment horizontal="center" vertical="center" wrapText="1"/>
    </xf>
    <xf numFmtId="0" fontId="1" fillId="0" borderId="7" xfId="1" applyBorder="1" applyAlignment="1" applyProtection="1">
      <alignment horizontal="center" vertical="center"/>
      <protection locked="0"/>
    </xf>
    <xf numFmtId="0" fontId="4" fillId="3" borderId="7" xfId="1" applyFont="1" applyFill="1" applyBorder="1" applyAlignment="1" applyProtection="1">
      <alignment vertical="center" wrapText="1"/>
      <protection locked="0"/>
    </xf>
    <xf numFmtId="0" fontId="11" fillId="3" borderId="7"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wrapText="1"/>
    </xf>
    <xf numFmtId="0" fontId="10" fillId="0" borderId="0" xfId="0" applyFont="1" applyAlignment="1">
      <alignment horizontal="center"/>
    </xf>
    <xf numFmtId="0" fontId="3" fillId="0" borderId="20" xfId="1" applyFont="1" applyBorder="1" applyAlignment="1" applyProtection="1">
      <alignment vertical="top" wrapText="1"/>
      <protection locked="0"/>
    </xf>
    <xf numFmtId="0" fontId="1" fillId="0" borderId="7" xfId="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 fillId="0" borderId="7" xfId="1" applyBorder="1" applyAlignment="1" applyProtection="1">
      <alignment horizontal="center" vertical="center"/>
      <protection locked="0"/>
    </xf>
    <xf numFmtId="0" fontId="10" fillId="0" borderId="0" xfId="0" applyFont="1" applyAlignment="1">
      <alignment horizontal="right"/>
    </xf>
    <xf numFmtId="0" fontId="11"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vertical="center" wrapText="1"/>
      <protection locked="0"/>
    </xf>
    <xf numFmtId="0" fontId="0" fillId="0" borderId="0" xfId="0" applyFill="1"/>
    <xf numFmtId="0" fontId="10" fillId="0" borderId="0" xfId="0" applyFont="1" applyFill="1" applyAlignment="1">
      <alignment horizontal="center"/>
    </xf>
    <xf numFmtId="0" fontId="5" fillId="2" borderId="8" xfId="1" applyFont="1" applyFill="1" applyBorder="1" applyAlignment="1" applyProtection="1">
      <alignment vertical="center" wrapText="1"/>
    </xf>
    <xf numFmtId="0" fontId="0" fillId="0" borderId="7" xfId="0" applyBorder="1"/>
    <xf numFmtId="0" fontId="10" fillId="0" borderId="7" xfId="0" applyFont="1" applyBorder="1" applyAlignment="1">
      <alignment horizontal="center"/>
    </xf>
    <xf numFmtId="9" fontId="0" fillId="0" borderId="7" xfId="4" applyFont="1" applyBorder="1"/>
    <xf numFmtId="9" fontId="10" fillId="0" borderId="7" xfId="0" applyNumberFormat="1" applyFont="1" applyBorder="1"/>
    <xf numFmtId="0" fontId="10" fillId="0" borderId="7" xfId="0" applyFont="1" applyBorder="1"/>
    <xf numFmtId="0" fontId="0" fillId="0" borderId="0" xfId="0" applyAlignment="1">
      <alignment horizontal="justify"/>
    </xf>
    <xf numFmtId="0" fontId="1" fillId="0" borderId="0" xfId="1" applyBorder="1" applyAlignment="1" applyProtection="1">
      <alignment horizontal="justify" vertical="center"/>
      <protection locked="0"/>
    </xf>
    <xf numFmtId="0" fontId="1" fillId="0" borderId="0" xfId="1" applyFill="1" applyBorder="1" applyAlignment="1" applyProtection="1">
      <alignment horizontal="justify" vertical="center"/>
      <protection locked="0"/>
    </xf>
    <xf numFmtId="0" fontId="1" fillId="0" borderId="7" xfId="1" applyFill="1" applyBorder="1" applyAlignment="1" applyProtection="1">
      <alignment horizontal="center" vertical="center"/>
      <protection locked="0"/>
    </xf>
    <xf numFmtId="0" fontId="1" fillId="0" borderId="7" xfId="1" applyBorder="1" applyAlignment="1" applyProtection="1">
      <alignment horizontal="center" vertical="center"/>
      <protection locked="0"/>
    </xf>
    <xf numFmtId="0" fontId="1" fillId="0" borderId="7" xfId="1" applyFill="1" applyBorder="1" applyAlignment="1" applyProtection="1">
      <alignment horizontal="center" vertical="center"/>
      <protection locked="0"/>
    </xf>
    <xf numFmtId="0" fontId="1" fillId="0" borderId="0" xfId="1" applyBorder="1" applyAlignment="1" applyProtection="1">
      <alignment horizontal="center" vertical="center"/>
    </xf>
    <xf numFmtId="0" fontId="1" fillId="0" borderId="26" xfId="1" applyFill="1" applyBorder="1" applyAlignment="1" applyProtection="1">
      <alignment horizontal="center" vertical="center"/>
      <protection locked="0"/>
    </xf>
    <xf numFmtId="0" fontId="1" fillId="0" borderId="7" xfId="1" applyBorder="1" applyAlignment="1" applyProtection="1">
      <alignment horizontal="center" vertical="center"/>
      <protection locked="0"/>
    </xf>
    <xf numFmtId="0" fontId="11" fillId="3" borderId="8" xfId="1" applyFont="1" applyFill="1" applyBorder="1" applyAlignment="1" applyProtection="1">
      <alignment horizontal="center" vertical="center"/>
      <protection locked="0"/>
    </xf>
    <xf numFmtId="0" fontId="11" fillId="3" borderId="14" xfId="1" applyFont="1" applyFill="1" applyBorder="1" applyAlignment="1" applyProtection="1">
      <alignment horizontal="center" vertical="center"/>
      <protection locked="0"/>
    </xf>
    <xf numFmtId="0" fontId="4" fillId="3" borderId="8" xfId="1" applyFont="1" applyFill="1" applyBorder="1" applyAlignment="1" applyProtection="1">
      <alignment horizontal="center" vertical="center" wrapText="1"/>
      <protection locked="0"/>
    </xf>
    <xf numFmtId="0" fontId="4" fillId="3" borderId="15" xfId="1" applyFont="1" applyFill="1" applyBorder="1" applyAlignment="1" applyProtection="1">
      <alignment horizontal="center" vertical="center" wrapText="1"/>
      <protection locked="0"/>
    </xf>
    <xf numFmtId="0" fontId="4" fillId="3" borderId="16" xfId="1" applyFont="1" applyFill="1" applyBorder="1" applyAlignment="1" applyProtection="1">
      <alignment horizontal="center" vertical="center" wrapText="1"/>
      <protection locked="0"/>
    </xf>
    <xf numFmtId="0" fontId="4" fillId="3" borderId="17" xfId="1" applyFont="1" applyFill="1" applyBorder="1" applyAlignment="1" applyProtection="1">
      <alignment horizontal="center" vertical="center" wrapText="1"/>
      <protection locked="0"/>
    </xf>
    <xf numFmtId="0" fontId="5" fillId="2" borderId="8"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1" fillId="0" borderId="8" xfId="1" applyFont="1" applyBorder="1" applyAlignment="1" applyProtection="1">
      <alignment horizontal="left" vertical="top" wrapText="1"/>
      <protection locked="0"/>
    </xf>
    <xf numFmtId="0" fontId="1" fillId="0" borderId="15" xfId="1" applyFont="1" applyBorder="1" applyAlignment="1" applyProtection="1">
      <alignment horizontal="left" vertical="top" wrapText="1"/>
      <protection locked="0"/>
    </xf>
    <xf numFmtId="0" fontId="1" fillId="0" borderId="14" xfId="1" applyFont="1" applyBorder="1" applyAlignment="1" applyProtection="1">
      <alignment horizontal="left" vertical="top" wrapText="1"/>
      <protection locked="0"/>
    </xf>
    <xf numFmtId="0" fontId="5" fillId="2" borderId="18" xfId="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1" fillId="0" borderId="18" xfId="1" applyFont="1" applyBorder="1" applyAlignment="1" applyProtection="1">
      <alignment vertical="top" wrapText="1"/>
      <protection locked="0"/>
    </xf>
    <xf numFmtId="0" fontId="0" fillId="0" borderId="20" xfId="0" applyBorder="1" applyAlignment="1">
      <alignment vertical="top"/>
    </xf>
    <xf numFmtId="0" fontId="0" fillId="0" borderId="19" xfId="0" applyBorder="1" applyAlignment="1">
      <alignment vertical="top"/>
    </xf>
    <xf numFmtId="0" fontId="0" fillId="0" borderId="21" xfId="0" applyBorder="1" applyAlignment="1">
      <alignment vertical="top"/>
    </xf>
    <xf numFmtId="0" fontId="0" fillId="0" borderId="0" xfId="0" applyAlignment="1">
      <alignment vertical="top"/>
    </xf>
    <xf numFmtId="0" fontId="0" fillId="0" borderId="22" xfId="0" applyBorder="1" applyAlignment="1">
      <alignment vertical="top"/>
    </xf>
    <xf numFmtId="0" fontId="0" fillId="0" borderId="23"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2" fillId="0" borderId="1" xfId="1" applyFont="1" applyBorder="1" applyAlignment="1" applyProtection="1">
      <alignment horizontal="center" vertical="center"/>
    </xf>
    <xf numFmtId="0" fontId="3" fillId="2" borderId="2" xfId="2" applyFont="1" applyFill="1" applyBorder="1" applyAlignment="1" applyProtection="1">
      <alignment horizontal="center" vertical="center" wrapText="1"/>
    </xf>
    <xf numFmtId="0" fontId="0" fillId="0" borderId="2" xfId="0" applyBorder="1" applyAlignment="1">
      <alignment horizontal="center" vertical="center" wrapText="1"/>
    </xf>
    <xf numFmtId="0" fontId="3" fillId="2" borderId="3" xfId="2" applyFont="1" applyFill="1" applyBorder="1" applyAlignment="1" applyProtection="1">
      <alignment horizontal="center" vertical="center" wrapText="1"/>
    </xf>
    <xf numFmtId="0" fontId="3" fillId="2" borderId="4" xfId="2" applyFont="1" applyFill="1" applyBorder="1" applyAlignment="1" applyProtection="1">
      <alignment horizontal="center" vertical="center" wrapText="1"/>
    </xf>
    <xf numFmtId="0" fontId="3" fillId="2" borderId="5" xfId="2" applyFont="1" applyFill="1" applyBorder="1" applyAlignment="1" applyProtection="1">
      <alignment horizontal="center" vertical="center"/>
    </xf>
    <xf numFmtId="0" fontId="3" fillId="2" borderId="6" xfId="2" applyFont="1" applyFill="1" applyBorder="1" applyAlignment="1" applyProtection="1">
      <alignment horizontal="center" vertical="center"/>
    </xf>
    <xf numFmtId="0" fontId="3" fillId="0" borderId="7" xfId="1" applyFont="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3" fillId="0" borderId="9" xfId="1" applyFont="1" applyFill="1" applyBorder="1" applyAlignment="1" applyProtection="1">
      <alignment horizontal="center" vertical="center"/>
    </xf>
    <xf numFmtId="0" fontId="3" fillId="0" borderId="10" xfId="1" applyFont="1" applyFill="1" applyBorder="1" applyAlignment="1" applyProtection="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3" fillId="0" borderId="7" xfId="1" applyFont="1" applyBorder="1" applyAlignment="1" applyProtection="1">
      <alignment horizontal="left" vertical="top" wrapText="1"/>
      <protection locked="0"/>
    </xf>
    <xf numFmtId="0" fontId="1" fillId="3" borderId="23" xfId="1" applyFont="1" applyFill="1" applyBorder="1" applyAlignment="1" applyProtection="1">
      <alignment horizontal="center" vertical="center"/>
    </xf>
    <xf numFmtId="0" fontId="1" fillId="3" borderId="16" xfId="1" applyFill="1" applyBorder="1" applyAlignment="1" applyProtection="1">
      <alignment horizontal="center" vertical="center"/>
    </xf>
    <xf numFmtId="0" fontId="1" fillId="3" borderId="17" xfId="1" applyFill="1" applyBorder="1" applyAlignment="1" applyProtection="1">
      <alignment horizontal="center" vertical="center"/>
    </xf>
    <xf numFmtId="0" fontId="5" fillId="4" borderId="8" xfId="1" applyFont="1" applyFill="1" applyBorder="1" applyAlignment="1" applyProtection="1">
      <alignment horizontal="center" vertical="center"/>
      <protection locked="0"/>
    </xf>
    <xf numFmtId="0" fontId="5" fillId="4" borderId="15" xfId="1" applyFont="1" applyFill="1" applyBorder="1" applyAlignment="1" applyProtection="1">
      <alignment horizontal="center" vertical="center"/>
      <protection locked="0"/>
    </xf>
    <xf numFmtId="0" fontId="5" fillId="4" borderId="14" xfId="1" applyFont="1" applyFill="1" applyBorder="1" applyAlignment="1" applyProtection="1">
      <alignment horizontal="center" vertical="center"/>
      <protection locked="0"/>
    </xf>
    <xf numFmtId="0" fontId="1" fillId="2" borderId="8" xfId="1" applyFont="1" applyFill="1" applyBorder="1" applyAlignment="1" applyProtection="1">
      <alignment horizontal="center" vertical="center"/>
    </xf>
    <xf numFmtId="0" fontId="1" fillId="2" borderId="14" xfId="1" applyFont="1" applyFill="1" applyBorder="1" applyAlignment="1" applyProtection="1">
      <alignment horizontal="center" vertical="center"/>
    </xf>
    <xf numFmtId="0" fontId="1" fillId="2" borderId="7" xfId="1" applyFont="1" applyFill="1" applyBorder="1" applyAlignment="1" applyProtection="1">
      <alignment horizontal="center" vertical="center"/>
    </xf>
    <xf numFmtId="0" fontId="1" fillId="2" borderId="7" xfId="1" applyFill="1" applyBorder="1" applyAlignment="1" applyProtection="1">
      <alignment horizontal="center" vertical="center"/>
    </xf>
    <xf numFmtId="0" fontId="1" fillId="2" borderId="15" xfId="1" applyFill="1" applyBorder="1" applyAlignment="1" applyProtection="1">
      <alignment horizontal="center" vertical="center"/>
    </xf>
    <xf numFmtId="0" fontId="1" fillId="2" borderId="14" xfId="1" applyFill="1" applyBorder="1" applyAlignment="1" applyProtection="1">
      <alignment horizontal="center" vertical="center"/>
    </xf>
    <xf numFmtId="0" fontId="5" fillId="0" borderId="8" xfId="1" applyFont="1" applyFill="1" applyBorder="1" applyAlignment="1" applyProtection="1">
      <alignment horizontal="center" vertical="center"/>
      <protection locked="0"/>
    </xf>
    <xf numFmtId="0" fontId="5" fillId="0" borderId="15" xfId="1" applyFont="1" applyFill="1" applyBorder="1" applyAlignment="1" applyProtection="1">
      <alignment horizontal="center" vertical="center"/>
      <protection locked="0"/>
    </xf>
    <xf numFmtId="0" fontId="5" fillId="0" borderId="14" xfId="1" applyFont="1" applyFill="1" applyBorder="1" applyAlignment="1" applyProtection="1">
      <alignment horizontal="center" vertical="center"/>
      <protection locked="0"/>
    </xf>
    <xf numFmtId="9" fontId="1" fillId="0" borderId="7" xfId="1" applyNumberFormat="1" applyBorder="1" applyAlignment="1" applyProtection="1">
      <alignment horizontal="center" vertical="center"/>
      <protection locked="0"/>
    </xf>
    <xf numFmtId="0" fontId="1" fillId="0" borderId="7" xfId="1" applyBorder="1" applyAlignment="1" applyProtection="1">
      <alignment horizontal="center" vertical="center"/>
      <protection locked="0"/>
    </xf>
    <xf numFmtId="0" fontId="1" fillId="0" borderId="7" xfId="1" applyFill="1" applyBorder="1" applyAlignment="1" applyProtection="1">
      <alignment horizontal="center" vertical="center"/>
      <protection locked="0"/>
    </xf>
    <xf numFmtId="0" fontId="1" fillId="0" borderId="8" xfId="1" applyFont="1" applyFill="1" applyBorder="1" applyAlignment="1" applyProtection="1">
      <alignment horizontal="left" vertical="center"/>
      <protection locked="0"/>
    </xf>
    <xf numFmtId="0" fontId="1" fillId="0" borderId="15" xfId="1" applyFont="1" applyFill="1" applyBorder="1" applyAlignment="1" applyProtection="1">
      <alignment horizontal="left" vertical="center"/>
      <protection locked="0"/>
    </xf>
    <xf numFmtId="0" fontId="1" fillId="0" borderId="14" xfId="1" applyFont="1" applyFill="1" applyBorder="1" applyAlignment="1" applyProtection="1">
      <alignment horizontal="left" vertical="center"/>
      <protection locked="0"/>
    </xf>
    <xf numFmtId="0" fontId="1" fillId="0" borderId="8" xfId="1" applyFont="1" applyFill="1" applyBorder="1" applyAlignment="1" applyProtection="1">
      <alignment horizontal="center" vertical="center"/>
      <protection locked="0"/>
    </xf>
    <xf numFmtId="9" fontId="1" fillId="0" borderId="8" xfId="1" applyNumberFormat="1" applyBorder="1" applyAlignment="1" applyProtection="1">
      <alignment horizontal="center" vertical="center"/>
      <protection locked="0"/>
    </xf>
    <xf numFmtId="0" fontId="1" fillId="0" borderId="14" xfId="1" applyBorder="1" applyAlignment="1" applyProtection="1">
      <alignment horizontal="center" vertical="center"/>
      <protection locked="0"/>
    </xf>
    <xf numFmtId="0" fontId="1" fillId="0" borderId="8" xfId="1" applyBorder="1" applyAlignment="1" applyProtection="1">
      <alignment horizontal="center" vertical="center"/>
      <protection locked="0"/>
    </xf>
    <xf numFmtId="0" fontId="1" fillId="0" borderId="7" xfId="1" applyBorder="1" applyAlignment="1" applyProtection="1">
      <alignment vertical="center"/>
      <protection locked="0"/>
    </xf>
    <xf numFmtId="44" fontId="1" fillId="0" borderId="7" xfId="1" applyNumberFormat="1" applyBorder="1" applyAlignment="1" applyProtection="1">
      <alignment horizontal="center" vertical="center"/>
      <protection locked="0"/>
    </xf>
    <xf numFmtId="0" fontId="1" fillId="3" borderId="8" xfId="1" applyFill="1" applyBorder="1" applyAlignment="1" applyProtection="1">
      <alignment horizontal="center" vertical="center"/>
    </xf>
    <xf numFmtId="0" fontId="1" fillId="3" borderId="15" xfId="1" applyFill="1" applyBorder="1" applyAlignment="1" applyProtection="1">
      <alignment horizontal="center" vertical="center"/>
    </xf>
    <xf numFmtId="0" fontId="1" fillId="3" borderId="14" xfId="1" applyFill="1" applyBorder="1" applyAlignment="1" applyProtection="1">
      <alignment horizontal="center" vertical="center"/>
    </xf>
    <xf numFmtId="0" fontId="1" fillId="0" borderId="18" xfId="1" applyBorder="1" applyAlignment="1" applyProtection="1">
      <alignment horizontal="center" vertical="center"/>
    </xf>
    <xf numFmtId="0" fontId="1" fillId="0" borderId="19" xfId="1" applyBorder="1" applyAlignment="1" applyProtection="1">
      <alignment horizontal="center" vertical="center"/>
    </xf>
    <xf numFmtId="0" fontId="1" fillId="0" borderId="24" xfId="1" applyBorder="1" applyAlignment="1" applyProtection="1">
      <alignment horizontal="center" vertical="center"/>
    </xf>
    <xf numFmtId="0" fontId="1" fillId="0" borderId="25" xfId="1" applyBorder="1" applyAlignment="1" applyProtection="1">
      <alignment horizontal="center" vertical="center"/>
    </xf>
    <xf numFmtId="0" fontId="0" fillId="2" borderId="7" xfId="0" applyFill="1" applyBorder="1" applyAlignment="1" applyProtection="1">
      <alignment horizontal="center" vertical="center"/>
    </xf>
    <xf numFmtId="0" fontId="0" fillId="0" borderId="7" xfId="0" applyBorder="1" applyAlignment="1" applyProtection="1">
      <alignment horizontal="center" vertical="center"/>
      <protection locked="0"/>
    </xf>
    <xf numFmtId="0" fontId="0" fillId="3" borderId="8" xfId="0" applyFill="1" applyBorder="1" applyAlignment="1" applyProtection="1">
      <alignment horizontal="right" vertical="center"/>
    </xf>
    <xf numFmtId="0" fontId="0" fillId="3" borderId="15" xfId="0" applyFill="1" applyBorder="1" applyAlignment="1" applyProtection="1">
      <alignment horizontal="right" vertical="center"/>
    </xf>
    <xf numFmtId="0" fontId="0" fillId="3" borderId="15"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8"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0" borderId="1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3" borderId="7"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2" borderId="7"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5" borderId="7" xfId="0" applyFill="1" applyBorder="1" applyAlignment="1" applyProtection="1">
      <alignment horizontal="center" vertical="center" wrapText="1"/>
    </xf>
    <xf numFmtId="9" fontId="0" fillId="2" borderId="7" xfId="0" applyNumberForma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44" fontId="0" fillId="4" borderId="7" xfId="3" applyFon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44" fontId="0" fillId="5" borderId="7" xfId="3"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44" fontId="0" fillId="5" borderId="7" xfId="3" applyFont="1" applyFill="1" applyBorder="1" applyAlignment="1" applyProtection="1">
      <alignment horizontal="center" vertical="center"/>
    </xf>
    <xf numFmtId="0" fontId="0" fillId="0" borderId="18"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44" fontId="9" fillId="5" borderId="18" xfId="3" applyFont="1" applyFill="1" applyBorder="1" applyAlignment="1" applyProtection="1">
      <alignment horizontal="right" vertical="center"/>
      <protection locked="0"/>
    </xf>
    <xf numFmtId="44" fontId="9" fillId="5" borderId="19" xfId="3" applyFont="1" applyFill="1" applyBorder="1" applyAlignment="1" applyProtection="1">
      <alignment horizontal="right" vertical="center"/>
      <protection locked="0"/>
    </xf>
    <xf numFmtId="44" fontId="9" fillId="5" borderId="23" xfId="3" applyFont="1" applyFill="1" applyBorder="1" applyAlignment="1" applyProtection="1">
      <alignment horizontal="right" vertical="center"/>
      <protection locked="0"/>
    </xf>
    <xf numFmtId="44" fontId="9" fillId="5" borderId="17" xfId="3" applyFont="1" applyFill="1" applyBorder="1" applyAlignment="1" applyProtection="1">
      <alignment horizontal="right" vertical="center"/>
      <protection locked="0"/>
    </xf>
    <xf numFmtId="44" fontId="0" fillId="5" borderId="18" xfId="3" applyFont="1" applyFill="1" applyBorder="1" applyAlignment="1" applyProtection="1">
      <alignment horizontal="right" vertical="center"/>
      <protection locked="0"/>
    </xf>
    <xf numFmtId="44" fontId="0" fillId="5" borderId="19" xfId="3" applyFont="1" applyFill="1" applyBorder="1" applyAlignment="1" applyProtection="1">
      <alignment horizontal="right" vertical="center"/>
      <protection locked="0"/>
    </xf>
    <xf numFmtId="44" fontId="0" fillId="5" borderId="23" xfId="3" applyFont="1" applyFill="1" applyBorder="1" applyAlignment="1" applyProtection="1">
      <alignment horizontal="right" vertical="center"/>
      <protection locked="0"/>
    </xf>
    <xf numFmtId="44" fontId="0" fillId="5" borderId="17" xfId="3" applyFont="1" applyFill="1" applyBorder="1" applyAlignment="1" applyProtection="1">
      <alignment horizontal="right" vertical="center"/>
      <protection locked="0"/>
    </xf>
    <xf numFmtId="0" fontId="0" fillId="2" borderId="8"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5" borderId="8" xfId="0" applyFill="1" applyBorder="1" applyAlignment="1" applyProtection="1">
      <alignment horizontal="center" vertical="center"/>
    </xf>
    <xf numFmtId="0" fontId="0" fillId="5" borderId="14" xfId="0" applyFill="1" applyBorder="1" applyAlignment="1" applyProtection="1">
      <alignment horizontal="center" vertical="center"/>
    </xf>
    <xf numFmtId="0" fontId="0" fillId="5" borderId="7" xfId="0" applyFill="1" applyBorder="1" applyAlignment="1" applyProtection="1">
      <alignment horizontal="center" vertical="center"/>
    </xf>
    <xf numFmtId="44" fontId="0" fillId="5" borderId="7" xfId="0" applyNumberFormat="1" applyFill="1" applyBorder="1" applyAlignment="1" applyProtection="1">
      <alignment horizontal="center" vertical="center"/>
    </xf>
    <xf numFmtId="0" fontId="1" fillId="0" borderId="18" xfId="5" applyFont="1" applyBorder="1" applyAlignment="1" applyProtection="1">
      <alignment vertical="center" wrapText="1"/>
      <protection locked="0"/>
    </xf>
    <xf numFmtId="0" fontId="1" fillId="0" borderId="20" xfId="5" applyBorder="1" applyAlignment="1" applyProtection="1">
      <alignment vertical="center" wrapText="1"/>
      <protection locked="0"/>
    </xf>
    <xf numFmtId="0" fontId="1" fillId="0" borderId="19" xfId="5" applyBorder="1" applyAlignment="1" applyProtection="1">
      <alignment vertical="center" wrapText="1"/>
      <protection locked="0"/>
    </xf>
    <xf numFmtId="0" fontId="1" fillId="0" borderId="21" xfId="5" applyBorder="1" applyAlignment="1" applyProtection="1">
      <alignment vertical="center" wrapText="1"/>
      <protection locked="0"/>
    </xf>
    <xf numFmtId="0" fontId="1" fillId="0" borderId="0" xfId="5" applyBorder="1" applyAlignment="1" applyProtection="1">
      <alignment vertical="center" wrapText="1"/>
      <protection locked="0"/>
    </xf>
    <xf numFmtId="0" fontId="1" fillId="0" borderId="22" xfId="5" applyBorder="1" applyAlignment="1" applyProtection="1">
      <alignment vertical="center" wrapText="1"/>
      <protection locked="0"/>
    </xf>
    <xf numFmtId="0" fontId="3" fillId="0" borderId="7" xfId="1" applyFont="1" applyBorder="1" applyAlignment="1" applyProtection="1">
      <alignment horizontal="justify" vertical="top" wrapText="1"/>
      <protection locked="0"/>
    </xf>
    <xf numFmtId="0" fontId="1" fillId="0" borderId="8" xfId="1" applyFont="1" applyFill="1" applyBorder="1" applyAlignment="1" applyProtection="1">
      <alignment horizontal="justify" vertical="center"/>
      <protection locked="0"/>
    </xf>
    <xf numFmtId="0" fontId="1" fillId="0" borderId="15" xfId="1" applyFont="1" applyFill="1" applyBorder="1" applyAlignment="1" applyProtection="1">
      <alignment horizontal="justify" vertical="center"/>
      <protection locked="0"/>
    </xf>
    <xf numFmtId="0" fontId="1" fillId="0" borderId="14" xfId="1" applyFont="1" applyFill="1" applyBorder="1" applyAlignment="1" applyProtection="1">
      <alignment horizontal="justify" vertical="center"/>
      <protection locked="0"/>
    </xf>
    <xf numFmtId="9" fontId="1" fillId="0" borderId="7" xfId="1" applyNumberFormat="1" applyBorder="1" applyAlignment="1" applyProtection="1">
      <alignment horizontal="justify" vertical="center"/>
      <protection locked="0"/>
    </xf>
    <xf numFmtId="0" fontId="1" fillId="0" borderId="7" xfId="1" applyBorder="1" applyAlignment="1" applyProtection="1">
      <alignment horizontal="justify" vertical="center"/>
      <protection locked="0"/>
    </xf>
    <xf numFmtId="0" fontId="1" fillId="0" borderId="7" xfId="1" applyFill="1" applyBorder="1" applyAlignment="1" applyProtection="1">
      <alignment horizontal="justify" vertical="center"/>
      <protection locked="0"/>
    </xf>
    <xf numFmtId="0" fontId="1" fillId="0" borderId="8" xfId="1" applyBorder="1" applyAlignment="1" applyProtection="1">
      <alignment horizontal="justify" vertical="center"/>
      <protection locked="0"/>
    </xf>
    <xf numFmtId="0" fontId="1" fillId="0" borderId="14" xfId="1" applyBorder="1" applyAlignment="1" applyProtection="1">
      <alignment horizontal="justify" vertical="center"/>
      <protection locked="0"/>
    </xf>
    <xf numFmtId="17" fontId="1" fillId="0" borderId="7" xfId="1" applyNumberFormat="1" applyBorder="1" applyAlignment="1" applyProtection="1">
      <alignment horizontal="justify" vertical="center"/>
      <protection locked="0"/>
    </xf>
    <xf numFmtId="0" fontId="5" fillId="4" borderId="8" xfId="1" applyFont="1" applyFill="1" applyBorder="1" applyAlignment="1" applyProtection="1">
      <alignment horizontal="justify" vertical="center"/>
      <protection locked="0"/>
    </xf>
    <xf numFmtId="0" fontId="5" fillId="4" borderId="15" xfId="1" applyFont="1" applyFill="1" applyBorder="1" applyAlignment="1" applyProtection="1">
      <alignment horizontal="justify" vertical="center"/>
      <protection locked="0"/>
    </xf>
    <xf numFmtId="0" fontId="5" fillId="4" borderId="14" xfId="1" applyFont="1" applyFill="1" applyBorder="1" applyAlignment="1" applyProtection="1">
      <alignment horizontal="justify" vertical="center"/>
      <protection locked="0"/>
    </xf>
    <xf numFmtId="0" fontId="1" fillId="2" borderId="8" xfId="1" applyFont="1" applyFill="1" applyBorder="1" applyAlignment="1" applyProtection="1">
      <alignment horizontal="justify" vertical="center"/>
    </xf>
    <xf numFmtId="0" fontId="1" fillId="2" borderId="14" xfId="1" applyFont="1" applyFill="1" applyBorder="1" applyAlignment="1" applyProtection="1">
      <alignment horizontal="justify" vertical="center"/>
    </xf>
    <xf numFmtId="0" fontId="1" fillId="2" borderId="7" xfId="1" applyFont="1" applyFill="1" applyBorder="1" applyAlignment="1" applyProtection="1">
      <alignment horizontal="justify" vertical="center"/>
    </xf>
    <xf numFmtId="0" fontId="1" fillId="2" borderId="7" xfId="1" applyFill="1" applyBorder="1" applyAlignment="1" applyProtection="1">
      <alignment horizontal="justify" vertical="center"/>
    </xf>
    <xf numFmtId="0" fontId="1" fillId="0" borderId="27" xfId="1" applyBorder="1" applyAlignment="1" applyProtection="1">
      <alignment horizontal="center" vertical="center"/>
    </xf>
    <xf numFmtId="0" fontId="1" fillId="0" borderId="28" xfId="1" applyBorder="1" applyAlignment="1" applyProtection="1">
      <alignment horizontal="center" vertical="center"/>
    </xf>
    <xf numFmtId="1" fontId="0" fillId="2" borderId="7" xfId="0" applyNumberFormat="1" applyFill="1" applyBorder="1" applyAlignment="1" applyProtection="1">
      <alignment horizontal="center" vertical="center"/>
      <protection locked="0"/>
    </xf>
    <xf numFmtId="0" fontId="0" fillId="0" borderId="15" xfId="0" applyBorder="1" applyAlignment="1">
      <alignment horizontal="left"/>
    </xf>
    <xf numFmtId="0" fontId="0" fillId="0" borderId="14" xfId="0" applyBorder="1" applyAlignment="1">
      <alignment horizontal="left"/>
    </xf>
    <xf numFmtId="17" fontId="1" fillId="0" borderId="7" xfId="1" applyNumberFormat="1" applyBorder="1" applyAlignment="1" applyProtection="1">
      <alignment horizontal="center" vertical="center"/>
      <protection locked="0"/>
    </xf>
    <xf numFmtId="10" fontId="0" fillId="2" borderId="7" xfId="0" applyNumberFormat="1" applyFill="1" applyBorder="1" applyAlignment="1" applyProtection="1">
      <alignment horizontal="center" vertical="center"/>
      <protection locked="0"/>
    </xf>
    <xf numFmtId="0" fontId="5" fillId="2" borderId="7" xfId="1" applyFont="1" applyFill="1" applyBorder="1" applyAlignment="1" applyProtection="1">
      <alignment horizontal="center" vertical="center" wrapText="1"/>
    </xf>
    <xf numFmtId="0" fontId="11" fillId="3" borderId="7" xfId="1" applyFont="1" applyFill="1" applyBorder="1" applyAlignment="1" applyProtection="1">
      <alignment horizontal="center" vertical="center"/>
      <protection locked="0"/>
    </xf>
  </cellXfs>
  <cellStyles count="6">
    <cellStyle name="Normale" xfId="0" builtinId="0"/>
    <cellStyle name="Normale_OBJ_rev09_7 Scheda_obiettivo investimento" xfId="5"/>
    <cellStyle name="Normale_OBJ_rev09_7 Scheda_obiettivo investimento_Piano obiettivi SANTHIA" xfId="1"/>
    <cellStyle name="Normale_OBJ_rev09_Piano obiettivi perf Ornella" xfId="2"/>
    <cellStyle name="Percentuale" xfId="4" builtinId="5"/>
    <cellStyle name="Valuta" xfId="3" builtinId="4"/>
  </cellStyles>
  <dxfs count="6">
    <dxf>
      <font>
        <condense val="0"/>
        <extend val="0"/>
        <color indexed="22"/>
      </font>
      <fill>
        <patternFill>
          <bgColor indexed="22"/>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
      <font>
        <condense val="0"/>
        <extend val="0"/>
        <color indexed="22"/>
      </font>
      <fill>
        <patternFill>
          <bgColor indexed="22"/>
        </patternFill>
      </fill>
    </dxf>
    <dxf>
      <font>
        <condense val="0"/>
        <extend val="0"/>
        <color indexed="1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124"/>
  <sheetViews>
    <sheetView tabSelected="1" zoomScale="90" zoomScaleNormal="90" zoomScaleSheetLayoutView="85" zoomScalePageLayoutView="88" workbookViewId="0">
      <selection activeCell="A26" sqref="A26"/>
    </sheetView>
  </sheetViews>
  <sheetFormatPr defaultRowHeight="15"/>
  <sheetData>
    <row r="1" spans="1:14" ht="18.75" thickBot="1">
      <c r="A1" s="74" t="s">
        <v>52</v>
      </c>
      <c r="B1" s="74"/>
      <c r="C1" s="74"/>
      <c r="D1" s="74"/>
      <c r="E1" s="74"/>
      <c r="F1" s="74"/>
      <c r="G1" s="74"/>
      <c r="H1" s="74"/>
      <c r="I1" s="74"/>
      <c r="J1" s="74"/>
      <c r="K1" s="74"/>
      <c r="L1" s="74"/>
      <c r="M1" s="74"/>
      <c r="N1" s="74"/>
    </row>
    <row r="2" spans="1:14">
      <c r="A2" s="1"/>
      <c r="B2" s="1"/>
      <c r="C2" s="1"/>
      <c r="D2" s="1"/>
      <c r="E2" s="1"/>
      <c r="F2" s="1"/>
      <c r="G2" s="1"/>
      <c r="H2" s="1"/>
      <c r="I2" s="1"/>
      <c r="J2" s="1"/>
      <c r="K2" s="1"/>
      <c r="L2" s="1"/>
      <c r="M2" s="1"/>
      <c r="N2" s="1"/>
    </row>
    <row r="3" spans="1:14" ht="15.75" thickBot="1">
      <c r="A3" s="75" t="s">
        <v>0</v>
      </c>
      <c r="B3" s="76"/>
      <c r="C3" s="76"/>
      <c r="D3" s="76"/>
      <c r="E3" s="77" t="s">
        <v>1</v>
      </c>
      <c r="F3" s="78"/>
      <c r="G3" s="78"/>
      <c r="H3" s="78"/>
      <c r="I3" s="79" t="s">
        <v>2</v>
      </c>
      <c r="J3" s="79"/>
      <c r="K3" s="79"/>
      <c r="L3" s="79"/>
      <c r="M3" s="79"/>
      <c r="N3" s="80"/>
    </row>
    <row r="4" spans="1:14">
      <c r="A4" s="81" t="s">
        <v>70</v>
      </c>
      <c r="B4" s="81"/>
      <c r="C4" s="81"/>
      <c r="D4" s="81"/>
      <c r="E4" s="81" t="s">
        <v>91</v>
      </c>
      <c r="F4" s="81"/>
      <c r="G4" s="81"/>
      <c r="H4" s="82"/>
      <c r="I4" s="83"/>
      <c r="J4" s="84"/>
      <c r="K4" s="84"/>
      <c r="L4" s="85"/>
      <c r="M4" s="85"/>
      <c r="N4" s="86"/>
    </row>
    <row r="5" spans="1:14" ht="15.75" thickBot="1">
      <c r="A5" s="81"/>
      <c r="B5" s="81"/>
      <c r="C5" s="81"/>
      <c r="D5" s="81"/>
      <c r="E5" s="81"/>
      <c r="F5" s="81"/>
      <c r="G5" s="81"/>
      <c r="H5" s="82"/>
      <c r="I5" s="87"/>
      <c r="J5" s="88"/>
      <c r="K5" s="88"/>
      <c r="L5" s="88"/>
      <c r="M5" s="88"/>
      <c r="N5" s="89"/>
    </row>
    <row r="6" spans="1:14" ht="48" customHeight="1">
      <c r="A6" s="48" t="s">
        <v>3</v>
      </c>
      <c r="B6" s="49"/>
      <c r="C6" s="50" t="s">
        <v>99</v>
      </c>
      <c r="D6" s="51"/>
      <c r="E6" s="51"/>
      <c r="F6" s="51"/>
      <c r="G6" s="51"/>
      <c r="H6" s="51"/>
      <c r="I6" s="52"/>
      <c r="J6" s="52"/>
      <c r="K6" s="52"/>
      <c r="L6" s="52"/>
      <c r="M6" s="52"/>
      <c r="N6" s="53"/>
    </row>
    <row r="7" spans="1:14" ht="36" customHeight="1">
      <c r="A7" s="54" t="s">
        <v>60</v>
      </c>
      <c r="B7" s="55"/>
      <c r="C7" s="56" t="s">
        <v>98</v>
      </c>
      <c r="D7" s="57"/>
      <c r="E7" s="57"/>
      <c r="F7" s="57"/>
      <c r="G7" s="57"/>
      <c r="H7" s="57"/>
      <c r="I7" s="57"/>
      <c r="J7" s="57"/>
      <c r="K7" s="57"/>
      <c r="L7" s="57"/>
      <c r="M7" s="57"/>
      <c r="N7" s="58"/>
    </row>
    <row r="8" spans="1:14">
      <c r="A8" s="59" t="s">
        <v>4</v>
      </c>
      <c r="B8" s="60"/>
      <c r="C8" s="65" t="s">
        <v>97</v>
      </c>
      <c r="D8" s="66"/>
      <c r="E8" s="66"/>
      <c r="F8" s="66"/>
      <c r="G8" s="66"/>
      <c r="H8" s="66"/>
      <c r="I8" s="66"/>
      <c r="J8" s="66"/>
      <c r="K8" s="66"/>
      <c r="L8" s="66"/>
      <c r="M8" s="66"/>
      <c r="N8" s="67"/>
    </row>
    <row r="9" spans="1:14">
      <c r="A9" s="61"/>
      <c r="B9" s="62"/>
      <c r="C9" s="68"/>
      <c r="D9" s="69"/>
      <c r="E9" s="69"/>
      <c r="F9" s="69"/>
      <c r="G9" s="69"/>
      <c r="H9" s="69"/>
      <c r="I9" s="69"/>
      <c r="J9" s="69"/>
      <c r="K9" s="69"/>
      <c r="L9" s="69"/>
      <c r="M9" s="69"/>
      <c r="N9" s="70"/>
    </row>
    <row r="10" spans="1:14">
      <c r="A10" s="61"/>
      <c r="B10" s="62"/>
      <c r="C10" s="68"/>
      <c r="D10" s="69"/>
      <c r="E10" s="69"/>
      <c r="F10" s="69"/>
      <c r="G10" s="69"/>
      <c r="H10" s="69"/>
      <c r="I10" s="69"/>
      <c r="J10" s="69"/>
      <c r="K10" s="69"/>
      <c r="L10" s="69"/>
      <c r="M10" s="69"/>
      <c r="N10" s="70"/>
    </row>
    <row r="11" spans="1:14">
      <c r="A11" s="61"/>
      <c r="B11" s="62"/>
      <c r="C11" s="68"/>
      <c r="D11" s="69"/>
      <c r="E11" s="69"/>
      <c r="F11" s="69"/>
      <c r="G11" s="69"/>
      <c r="H11" s="69"/>
      <c r="I11" s="69"/>
      <c r="J11" s="69"/>
      <c r="K11" s="69"/>
      <c r="L11" s="69"/>
      <c r="M11" s="69"/>
      <c r="N11" s="70"/>
    </row>
    <row r="12" spans="1:14">
      <c r="A12" s="61"/>
      <c r="B12" s="62"/>
      <c r="C12" s="68"/>
      <c r="D12" s="69"/>
      <c r="E12" s="69"/>
      <c r="F12" s="69"/>
      <c r="G12" s="69"/>
      <c r="H12" s="69"/>
      <c r="I12" s="69"/>
      <c r="J12" s="69"/>
      <c r="K12" s="69"/>
      <c r="L12" s="69"/>
      <c r="M12" s="69"/>
      <c r="N12" s="70"/>
    </row>
    <row r="13" spans="1:14">
      <c r="A13" s="61"/>
      <c r="B13" s="62"/>
      <c r="C13" s="68"/>
      <c r="D13" s="69"/>
      <c r="E13" s="69"/>
      <c r="F13" s="69"/>
      <c r="G13" s="69"/>
      <c r="H13" s="69"/>
      <c r="I13" s="69"/>
      <c r="J13" s="69"/>
      <c r="K13" s="69"/>
      <c r="L13" s="69"/>
      <c r="M13" s="69"/>
      <c r="N13" s="70"/>
    </row>
    <row r="14" spans="1:14">
      <c r="A14" s="61"/>
      <c r="B14" s="62"/>
      <c r="C14" s="68"/>
      <c r="D14" s="69"/>
      <c r="E14" s="69"/>
      <c r="F14" s="69"/>
      <c r="G14" s="69"/>
      <c r="H14" s="69"/>
      <c r="I14" s="69"/>
      <c r="J14" s="69"/>
      <c r="K14" s="69"/>
      <c r="L14" s="69"/>
      <c r="M14" s="69"/>
      <c r="N14" s="70"/>
    </row>
    <row r="15" spans="1:14" ht="7.5" customHeight="1">
      <c r="A15" s="61"/>
      <c r="B15" s="62"/>
      <c r="C15" s="68"/>
      <c r="D15" s="69"/>
      <c r="E15" s="69"/>
      <c r="F15" s="69"/>
      <c r="G15" s="69"/>
      <c r="H15" s="69"/>
      <c r="I15" s="69"/>
      <c r="J15" s="69"/>
      <c r="K15" s="69"/>
      <c r="L15" s="69"/>
      <c r="M15" s="69"/>
      <c r="N15" s="70"/>
    </row>
    <row r="16" spans="1:14" hidden="1">
      <c r="A16" s="61"/>
      <c r="B16" s="62"/>
      <c r="C16" s="68"/>
      <c r="D16" s="69"/>
      <c r="E16" s="69"/>
      <c r="F16" s="69"/>
      <c r="G16" s="69"/>
      <c r="H16" s="69"/>
      <c r="I16" s="69"/>
      <c r="J16" s="69"/>
      <c r="K16" s="69"/>
      <c r="L16" s="69"/>
      <c r="M16" s="69"/>
      <c r="N16" s="70"/>
    </row>
    <row r="17" spans="1:14" hidden="1">
      <c r="A17" s="61"/>
      <c r="B17" s="62"/>
      <c r="C17" s="68"/>
      <c r="D17" s="69"/>
      <c r="E17" s="69"/>
      <c r="F17" s="69"/>
      <c r="G17" s="69"/>
      <c r="H17" s="69"/>
      <c r="I17" s="69"/>
      <c r="J17" s="69"/>
      <c r="K17" s="69"/>
      <c r="L17" s="69"/>
      <c r="M17" s="69"/>
      <c r="N17" s="70"/>
    </row>
    <row r="18" spans="1:14" hidden="1">
      <c r="A18" s="61"/>
      <c r="B18" s="62"/>
      <c r="C18" s="68"/>
      <c r="D18" s="69"/>
      <c r="E18" s="69"/>
      <c r="F18" s="69"/>
      <c r="G18" s="69"/>
      <c r="H18" s="69"/>
      <c r="I18" s="69"/>
      <c r="J18" s="69"/>
      <c r="K18" s="69"/>
      <c r="L18" s="69"/>
      <c r="M18" s="69"/>
      <c r="N18" s="70"/>
    </row>
    <row r="19" spans="1:14" hidden="1">
      <c r="A19" s="61"/>
      <c r="B19" s="62"/>
      <c r="C19" s="68"/>
      <c r="D19" s="69"/>
      <c r="E19" s="69"/>
      <c r="F19" s="69"/>
      <c r="G19" s="69"/>
      <c r="H19" s="69"/>
      <c r="I19" s="69"/>
      <c r="J19" s="69"/>
      <c r="K19" s="69"/>
      <c r="L19" s="69"/>
      <c r="M19" s="69"/>
      <c r="N19" s="70"/>
    </row>
    <row r="20" spans="1:14" hidden="1">
      <c r="A20" s="63"/>
      <c r="B20" s="64"/>
      <c r="C20" s="71"/>
      <c r="D20" s="72"/>
      <c r="E20" s="72"/>
      <c r="F20" s="72"/>
      <c r="G20" s="72"/>
      <c r="H20" s="72"/>
      <c r="I20" s="72"/>
      <c r="J20" s="72"/>
      <c r="K20" s="72"/>
      <c r="L20" s="72"/>
      <c r="M20" s="72"/>
      <c r="N20" s="73"/>
    </row>
    <row r="21" spans="1:14">
      <c r="A21" s="97" t="s">
        <v>53</v>
      </c>
      <c r="B21" s="101"/>
      <c r="C21" s="101"/>
      <c r="D21" s="101"/>
      <c r="E21" s="101"/>
      <c r="F21" s="101"/>
      <c r="G21" s="101"/>
      <c r="H21" s="101"/>
      <c r="I21" s="101"/>
      <c r="J21" s="101"/>
      <c r="K21" s="101"/>
      <c r="L21" s="101"/>
      <c r="M21" s="101"/>
      <c r="N21" s="102"/>
    </row>
    <row r="22" spans="1:14">
      <c r="A22" s="2">
        <v>1</v>
      </c>
      <c r="B22" s="90" t="s">
        <v>123</v>
      </c>
      <c r="C22" s="90"/>
      <c r="D22" s="90"/>
      <c r="E22" s="90"/>
      <c r="F22" s="90"/>
      <c r="G22" s="90"/>
      <c r="H22" s="2">
        <v>5</v>
      </c>
      <c r="I22" s="90" t="s">
        <v>117</v>
      </c>
      <c r="J22" s="90"/>
      <c r="K22" s="90"/>
      <c r="L22" s="90"/>
      <c r="M22" s="90"/>
      <c r="N22" s="90"/>
    </row>
    <row r="23" spans="1:14">
      <c r="A23" s="2">
        <v>2</v>
      </c>
      <c r="B23" s="90" t="s">
        <v>114</v>
      </c>
      <c r="C23" s="90"/>
      <c r="D23" s="90"/>
      <c r="E23" s="90"/>
      <c r="F23" s="90"/>
      <c r="G23" s="90"/>
      <c r="H23" s="2">
        <v>6</v>
      </c>
      <c r="I23" s="90" t="s">
        <v>118</v>
      </c>
      <c r="J23" s="90"/>
      <c r="K23" s="90"/>
      <c r="L23" s="90"/>
      <c r="M23" s="90"/>
      <c r="N23" s="90"/>
    </row>
    <row r="24" spans="1:14">
      <c r="A24" s="2">
        <v>3</v>
      </c>
      <c r="B24" s="90" t="s">
        <v>115</v>
      </c>
      <c r="C24" s="90"/>
      <c r="D24" s="90"/>
      <c r="E24" s="90"/>
      <c r="F24" s="90"/>
      <c r="G24" s="90"/>
      <c r="H24" s="2">
        <v>7</v>
      </c>
      <c r="I24" s="90" t="s">
        <v>134</v>
      </c>
      <c r="J24" s="90"/>
      <c r="K24" s="90"/>
      <c r="L24" s="90"/>
      <c r="M24" s="90"/>
      <c r="N24" s="90"/>
    </row>
    <row r="25" spans="1:14">
      <c r="A25" s="2">
        <v>4</v>
      </c>
      <c r="B25" s="90" t="s">
        <v>116</v>
      </c>
      <c r="C25" s="90"/>
      <c r="D25" s="90"/>
      <c r="E25" s="90"/>
      <c r="F25" s="90"/>
      <c r="G25" s="90"/>
      <c r="H25" s="2">
        <v>8</v>
      </c>
      <c r="I25" s="90" t="s">
        <v>133</v>
      </c>
      <c r="J25" s="90"/>
      <c r="K25" s="90"/>
      <c r="L25" s="90"/>
      <c r="M25" s="90"/>
      <c r="N25" s="90"/>
    </row>
    <row r="26" spans="1:14">
      <c r="A26" s="3"/>
      <c r="B26" s="24"/>
      <c r="C26" s="24"/>
      <c r="D26" s="24"/>
      <c r="E26" s="24"/>
      <c r="F26" s="24"/>
      <c r="G26" s="24"/>
      <c r="H26" s="3"/>
      <c r="I26" s="3"/>
      <c r="J26" s="3"/>
      <c r="K26" s="3"/>
      <c r="L26" s="3"/>
      <c r="M26" s="3"/>
      <c r="N26" s="3"/>
    </row>
    <row r="27" spans="1:14">
      <c r="A27" s="91" t="s">
        <v>5</v>
      </c>
      <c r="B27" s="92"/>
      <c r="C27" s="92"/>
      <c r="D27" s="92"/>
      <c r="E27" s="92"/>
      <c r="F27" s="92"/>
      <c r="G27" s="92"/>
      <c r="H27" s="92"/>
      <c r="I27" s="92"/>
      <c r="J27" s="92"/>
      <c r="K27" s="92"/>
      <c r="L27" s="92"/>
      <c r="M27" s="92"/>
      <c r="N27" s="93"/>
    </row>
    <row r="28" spans="1:14">
      <c r="A28" s="94" t="s">
        <v>6</v>
      </c>
      <c r="B28" s="95"/>
      <c r="C28" s="95"/>
      <c r="D28" s="95"/>
      <c r="E28" s="95"/>
      <c r="F28" s="95"/>
      <c r="G28" s="95"/>
      <c r="H28" s="96"/>
      <c r="I28" s="97" t="s">
        <v>7</v>
      </c>
      <c r="J28" s="98"/>
      <c r="K28" s="99" t="s">
        <v>8</v>
      </c>
      <c r="L28" s="99"/>
      <c r="M28" s="99" t="s">
        <v>9</v>
      </c>
      <c r="N28" s="100"/>
    </row>
    <row r="29" spans="1:14">
      <c r="A29" s="109" t="s">
        <v>136</v>
      </c>
      <c r="B29" s="110"/>
      <c r="C29" s="110"/>
      <c r="D29" s="110"/>
      <c r="E29" s="110"/>
      <c r="F29" s="110"/>
      <c r="G29" s="110"/>
      <c r="H29" s="111"/>
      <c r="I29" s="106" t="s">
        <v>137</v>
      </c>
      <c r="J29" s="107"/>
      <c r="K29" s="107"/>
      <c r="L29" s="107"/>
      <c r="M29" s="108"/>
      <c r="N29" s="108"/>
    </row>
    <row r="30" spans="1:14">
      <c r="A30" s="112" t="s">
        <v>138</v>
      </c>
      <c r="B30" s="104"/>
      <c r="C30" s="104"/>
      <c r="D30" s="104"/>
      <c r="E30" s="104"/>
      <c r="F30" s="104"/>
      <c r="G30" s="104"/>
      <c r="H30" s="105"/>
      <c r="I30" s="113" t="s">
        <v>139</v>
      </c>
      <c r="J30" s="114"/>
      <c r="K30" s="115"/>
      <c r="L30" s="114"/>
      <c r="M30" s="108"/>
      <c r="N30" s="108"/>
    </row>
    <row r="31" spans="1:14">
      <c r="A31" s="103" t="s">
        <v>140</v>
      </c>
      <c r="B31" s="104"/>
      <c r="C31" s="104"/>
      <c r="D31" s="104"/>
      <c r="E31" s="104"/>
      <c r="F31" s="104"/>
      <c r="G31" s="104"/>
      <c r="H31" s="105"/>
      <c r="I31" s="106" t="s">
        <v>141</v>
      </c>
      <c r="J31" s="107"/>
      <c r="K31" s="107"/>
      <c r="L31" s="107"/>
      <c r="M31" s="108"/>
      <c r="N31" s="108"/>
    </row>
    <row r="32" spans="1:14">
      <c r="A32" s="103"/>
      <c r="B32" s="104"/>
      <c r="C32" s="104"/>
      <c r="D32" s="104"/>
      <c r="E32" s="104"/>
      <c r="F32" s="104"/>
      <c r="G32" s="104"/>
      <c r="H32" s="105"/>
      <c r="I32" s="107"/>
      <c r="J32" s="107"/>
      <c r="K32" s="107"/>
      <c r="L32" s="107"/>
      <c r="M32" s="108"/>
      <c r="N32" s="108"/>
    </row>
    <row r="33" spans="1:14">
      <c r="A33" s="116"/>
      <c r="B33" s="116"/>
      <c r="C33" s="116"/>
      <c r="D33" s="116"/>
      <c r="E33" s="116"/>
      <c r="F33" s="116"/>
      <c r="G33" s="116"/>
      <c r="H33" s="116"/>
      <c r="I33" s="107"/>
      <c r="J33" s="107"/>
      <c r="K33" s="107"/>
      <c r="L33" s="107"/>
      <c r="M33" s="108"/>
      <c r="N33" s="108"/>
    </row>
    <row r="34" spans="1:14">
      <c r="A34" s="94" t="s">
        <v>10</v>
      </c>
      <c r="B34" s="95"/>
      <c r="C34" s="95"/>
      <c r="D34" s="95"/>
      <c r="E34" s="95"/>
      <c r="F34" s="95"/>
      <c r="G34" s="95"/>
      <c r="H34" s="96"/>
      <c r="I34" s="97" t="s">
        <v>7</v>
      </c>
      <c r="J34" s="98"/>
      <c r="K34" s="99" t="s">
        <v>8</v>
      </c>
      <c r="L34" s="99"/>
      <c r="M34" s="99" t="s">
        <v>9</v>
      </c>
      <c r="N34" s="100"/>
    </row>
    <row r="35" spans="1:14">
      <c r="A35" s="116" t="s">
        <v>135</v>
      </c>
      <c r="B35" s="116"/>
      <c r="C35" s="116"/>
      <c r="D35" s="116"/>
      <c r="E35" s="116"/>
      <c r="F35" s="116"/>
      <c r="G35" s="116"/>
      <c r="H35" s="116"/>
      <c r="I35" s="106">
        <v>1</v>
      </c>
      <c r="J35" s="107"/>
      <c r="K35" s="107"/>
      <c r="L35" s="107"/>
      <c r="M35" s="108"/>
      <c r="N35" s="108"/>
    </row>
    <row r="36" spans="1:14">
      <c r="A36" s="116"/>
      <c r="B36" s="116"/>
      <c r="C36" s="116"/>
      <c r="D36" s="116"/>
      <c r="E36" s="116"/>
      <c r="F36" s="116"/>
      <c r="G36" s="116"/>
      <c r="H36" s="116"/>
      <c r="I36" s="107"/>
      <c r="J36" s="107"/>
      <c r="K36" s="107"/>
      <c r="L36" s="107"/>
      <c r="M36" s="108"/>
      <c r="N36" s="108"/>
    </row>
    <row r="37" spans="1:14">
      <c r="A37" s="116"/>
      <c r="B37" s="116"/>
      <c r="C37" s="116"/>
      <c r="D37" s="116"/>
      <c r="E37" s="116"/>
      <c r="F37" s="116"/>
      <c r="G37" s="116"/>
      <c r="H37" s="116"/>
      <c r="I37" s="107"/>
      <c r="J37" s="107"/>
      <c r="K37" s="107"/>
      <c r="L37" s="107"/>
      <c r="M37" s="108"/>
      <c r="N37" s="108"/>
    </row>
    <row r="38" spans="1:14">
      <c r="A38" s="116"/>
      <c r="B38" s="116"/>
      <c r="C38" s="116"/>
      <c r="D38" s="116"/>
      <c r="E38" s="116"/>
      <c r="F38" s="116"/>
      <c r="G38" s="116"/>
      <c r="H38" s="116"/>
      <c r="I38" s="107"/>
      <c r="J38" s="107"/>
      <c r="K38" s="107"/>
      <c r="L38" s="107"/>
      <c r="M38" s="108"/>
      <c r="N38" s="108"/>
    </row>
    <row r="39" spans="1:14">
      <c r="A39" s="116"/>
      <c r="B39" s="116"/>
      <c r="C39" s="116"/>
      <c r="D39" s="116"/>
      <c r="E39" s="116"/>
      <c r="F39" s="116"/>
      <c r="G39" s="116"/>
      <c r="H39" s="116"/>
      <c r="I39" s="107"/>
      <c r="J39" s="107"/>
      <c r="K39" s="107"/>
      <c r="L39" s="107"/>
      <c r="M39" s="108"/>
      <c r="N39" s="108"/>
    </row>
    <row r="40" spans="1:14">
      <c r="A40" s="94" t="s">
        <v>11</v>
      </c>
      <c r="B40" s="95"/>
      <c r="C40" s="95"/>
      <c r="D40" s="95"/>
      <c r="E40" s="95"/>
      <c r="F40" s="95"/>
      <c r="G40" s="95"/>
      <c r="H40" s="96"/>
      <c r="I40" s="97" t="s">
        <v>7</v>
      </c>
      <c r="J40" s="98"/>
      <c r="K40" s="99" t="s">
        <v>8</v>
      </c>
      <c r="L40" s="99"/>
      <c r="M40" s="99" t="s">
        <v>9</v>
      </c>
      <c r="N40" s="100"/>
    </row>
    <row r="41" spans="1:14">
      <c r="A41" s="116"/>
      <c r="B41" s="116"/>
      <c r="C41" s="116"/>
      <c r="D41" s="116"/>
      <c r="E41" s="116"/>
      <c r="F41" s="116"/>
      <c r="G41" s="116"/>
      <c r="H41" s="116"/>
      <c r="I41" s="117"/>
      <c r="J41" s="107"/>
      <c r="K41" s="107"/>
      <c r="L41" s="107"/>
      <c r="M41" s="108"/>
      <c r="N41" s="108"/>
    </row>
    <row r="42" spans="1:14">
      <c r="A42" s="116"/>
      <c r="B42" s="116"/>
      <c r="C42" s="116"/>
      <c r="D42" s="116"/>
      <c r="E42" s="116"/>
      <c r="F42" s="116"/>
      <c r="G42" s="116"/>
      <c r="H42" s="116"/>
      <c r="I42" s="107"/>
      <c r="J42" s="107"/>
      <c r="K42" s="107"/>
      <c r="L42" s="107"/>
      <c r="M42" s="108"/>
      <c r="N42" s="108"/>
    </row>
    <row r="43" spans="1:14">
      <c r="A43" s="116"/>
      <c r="B43" s="116"/>
      <c r="C43" s="116"/>
      <c r="D43" s="116"/>
      <c r="E43" s="116"/>
      <c r="F43" s="116"/>
      <c r="G43" s="116"/>
      <c r="H43" s="116"/>
      <c r="I43" s="107"/>
      <c r="J43" s="107"/>
      <c r="K43" s="107"/>
      <c r="L43" s="107"/>
      <c r="M43" s="108"/>
      <c r="N43" s="108"/>
    </row>
    <row r="44" spans="1:14">
      <c r="A44" s="116"/>
      <c r="B44" s="116"/>
      <c r="C44" s="116"/>
      <c r="D44" s="116"/>
      <c r="E44" s="116"/>
      <c r="F44" s="116"/>
      <c r="G44" s="116"/>
      <c r="H44" s="116"/>
      <c r="I44" s="107"/>
      <c r="J44" s="107"/>
      <c r="K44" s="107"/>
      <c r="L44" s="107"/>
      <c r="M44" s="108"/>
      <c r="N44" s="108"/>
    </row>
    <row r="45" spans="1:14">
      <c r="A45" s="116"/>
      <c r="B45" s="116"/>
      <c r="C45" s="116"/>
      <c r="D45" s="116"/>
      <c r="E45" s="116"/>
      <c r="F45" s="116"/>
      <c r="G45" s="116"/>
      <c r="H45" s="116"/>
      <c r="I45" s="107"/>
      <c r="J45" s="107"/>
      <c r="K45" s="107"/>
      <c r="L45" s="107"/>
      <c r="M45" s="108"/>
      <c r="N45" s="108"/>
    </row>
    <row r="46" spans="1:14">
      <c r="A46" s="94" t="s">
        <v>12</v>
      </c>
      <c r="B46" s="95"/>
      <c r="C46" s="95"/>
      <c r="D46" s="95"/>
      <c r="E46" s="95"/>
      <c r="F46" s="95"/>
      <c r="G46" s="95"/>
      <c r="H46" s="96"/>
      <c r="I46" s="97" t="s">
        <v>7</v>
      </c>
      <c r="J46" s="98"/>
      <c r="K46" s="99" t="s">
        <v>8</v>
      </c>
      <c r="L46" s="99"/>
      <c r="M46" s="99" t="s">
        <v>9</v>
      </c>
      <c r="N46" s="100"/>
    </row>
    <row r="47" spans="1:14">
      <c r="A47" s="116" t="s">
        <v>119</v>
      </c>
      <c r="B47" s="116"/>
      <c r="C47" s="116"/>
      <c r="D47" s="116"/>
      <c r="E47" s="116"/>
      <c r="F47" s="116"/>
      <c r="G47" s="116"/>
      <c r="H47" s="116"/>
      <c r="I47" s="106">
        <v>1</v>
      </c>
      <c r="J47" s="107"/>
      <c r="K47" s="107"/>
      <c r="L47" s="107"/>
      <c r="M47" s="108"/>
      <c r="N47" s="108"/>
    </row>
    <row r="48" spans="1:14">
      <c r="A48" s="116" t="s">
        <v>120</v>
      </c>
      <c r="B48" s="116"/>
      <c r="C48" s="116"/>
      <c r="D48" s="116"/>
      <c r="E48" s="116"/>
      <c r="F48" s="116"/>
      <c r="G48" s="116"/>
      <c r="H48" s="116"/>
      <c r="I48" s="106">
        <v>1</v>
      </c>
      <c r="J48" s="107"/>
      <c r="K48" s="107"/>
      <c r="L48" s="107"/>
      <c r="M48" s="108"/>
      <c r="N48" s="108"/>
    </row>
    <row r="49" spans="1:14">
      <c r="A49" s="116" t="s">
        <v>121</v>
      </c>
      <c r="B49" s="116"/>
      <c r="C49" s="116"/>
      <c r="D49" s="116"/>
      <c r="E49" s="116"/>
      <c r="F49" s="116"/>
      <c r="G49" s="116"/>
      <c r="H49" s="116"/>
      <c r="I49" s="106">
        <v>1</v>
      </c>
      <c r="J49" s="107"/>
      <c r="K49" s="107"/>
      <c r="L49" s="107"/>
      <c r="M49" s="108"/>
      <c r="N49" s="108"/>
    </row>
    <row r="50" spans="1:14">
      <c r="A50" s="116" t="s">
        <v>124</v>
      </c>
      <c r="B50" s="116"/>
      <c r="C50" s="116"/>
      <c r="D50" s="116"/>
      <c r="E50" s="116"/>
      <c r="F50" s="116"/>
      <c r="G50" s="116"/>
      <c r="H50" s="116"/>
      <c r="I50" s="106">
        <v>1</v>
      </c>
      <c r="J50" s="107"/>
      <c r="K50" s="107"/>
      <c r="L50" s="107"/>
      <c r="M50" s="108"/>
      <c r="N50" s="108"/>
    </row>
    <row r="51" spans="1:14">
      <c r="A51" s="116" t="s">
        <v>122</v>
      </c>
      <c r="B51" s="116"/>
      <c r="C51" s="116"/>
      <c r="D51" s="116"/>
      <c r="E51" s="116"/>
      <c r="F51" s="116"/>
      <c r="G51" s="116"/>
      <c r="H51" s="116"/>
      <c r="I51" s="107" t="s">
        <v>125</v>
      </c>
      <c r="J51" s="107"/>
      <c r="K51" s="107"/>
      <c r="L51" s="107"/>
      <c r="M51" s="108"/>
      <c r="N51" s="108"/>
    </row>
    <row r="52" spans="1:14">
      <c r="A52" s="3"/>
      <c r="B52" s="3"/>
      <c r="C52" s="3"/>
      <c r="D52" s="3"/>
      <c r="E52" s="3"/>
      <c r="F52" s="3"/>
      <c r="G52" s="3"/>
      <c r="H52" s="3"/>
      <c r="I52" s="4"/>
      <c r="J52" s="4"/>
      <c r="K52" s="4"/>
      <c r="L52" s="4"/>
      <c r="M52" s="5"/>
      <c r="N52" s="5"/>
    </row>
    <row r="53" spans="1:14">
      <c r="A53" s="118" t="s">
        <v>13</v>
      </c>
      <c r="B53" s="119"/>
      <c r="C53" s="119"/>
      <c r="D53" s="119"/>
      <c r="E53" s="119"/>
      <c r="F53" s="119"/>
      <c r="G53" s="119"/>
      <c r="H53" s="119"/>
      <c r="I53" s="119"/>
      <c r="J53" s="119"/>
      <c r="K53" s="119"/>
      <c r="L53" s="119"/>
      <c r="M53" s="119"/>
      <c r="N53" s="120"/>
    </row>
    <row r="54" spans="1:14" ht="42.75">
      <c r="A54" s="100" t="s">
        <v>14</v>
      </c>
      <c r="B54" s="100"/>
      <c r="C54" s="6" t="s">
        <v>15</v>
      </c>
      <c r="D54" s="6" t="s">
        <v>16</v>
      </c>
      <c r="E54" s="6" t="s">
        <v>17</v>
      </c>
      <c r="F54" s="6" t="s">
        <v>18</v>
      </c>
      <c r="G54" s="6" t="s">
        <v>19</v>
      </c>
      <c r="H54" s="6" t="s">
        <v>20</v>
      </c>
      <c r="I54" s="6" t="s">
        <v>21</v>
      </c>
      <c r="J54" s="6" t="s">
        <v>22</v>
      </c>
      <c r="K54" s="6" t="s">
        <v>23</v>
      </c>
      <c r="L54" s="6" t="s">
        <v>24</v>
      </c>
      <c r="M54" s="6" t="s">
        <v>25</v>
      </c>
      <c r="N54" s="6" t="s">
        <v>26</v>
      </c>
    </row>
    <row r="55" spans="1:14">
      <c r="A55" s="121">
        <f>IF(A22&gt;0,A22,"")</f>
        <v>1</v>
      </c>
      <c r="B55" s="122"/>
      <c r="C55" s="27"/>
      <c r="D55" s="27"/>
      <c r="E55" s="13"/>
      <c r="F55" s="13"/>
      <c r="G55" s="13" t="s">
        <v>62</v>
      </c>
      <c r="H55" s="13" t="s">
        <v>62</v>
      </c>
      <c r="I55" s="19" t="s">
        <v>62</v>
      </c>
      <c r="J55" s="47"/>
      <c r="K55" s="47" t="s">
        <v>62</v>
      </c>
      <c r="L55" s="47" t="s">
        <v>62</v>
      </c>
      <c r="M55" s="7"/>
      <c r="N55" s="7"/>
    </row>
    <row r="56" spans="1:14" ht="15.75" thickBot="1">
      <c r="A56" s="123"/>
      <c r="B56" s="124"/>
      <c r="C56" s="8"/>
      <c r="D56" s="8"/>
      <c r="E56" s="14"/>
      <c r="F56" s="14"/>
      <c r="G56" s="14"/>
      <c r="H56" s="14"/>
      <c r="I56" s="8"/>
      <c r="J56" s="8"/>
      <c r="K56" s="8"/>
      <c r="L56" s="8"/>
      <c r="M56" s="8"/>
      <c r="N56" s="8"/>
    </row>
    <row r="57" spans="1:14">
      <c r="A57" s="121">
        <f>IF(A23&gt;0,A23,"")</f>
        <v>2</v>
      </c>
      <c r="B57" s="122"/>
      <c r="C57" s="7"/>
      <c r="D57" s="7"/>
      <c r="E57" s="13"/>
      <c r="F57" s="13"/>
      <c r="G57" s="13"/>
      <c r="H57" s="13"/>
      <c r="I57" s="19" t="s">
        <v>62</v>
      </c>
      <c r="J57" s="19"/>
      <c r="K57" s="47" t="s">
        <v>62</v>
      </c>
      <c r="L57" s="47" t="s">
        <v>62</v>
      </c>
      <c r="M57" s="47" t="s">
        <v>62</v>
      </c>
      <c r="N57" s="7"/>
    </row>
    <row r="58" spans="1:14" ht="15.75" thickBot="1">
      <c r="A58" s="123"/>
      <c r="B58" s="124"/>
      <c r="C58" s="8"/>
      <c r="D58" s="8"/>
      <c r="E58" s="14"/>
      <c r="F58" s="14"/>
      <c r="G58" s="14"/>
      <c r="H58" s="14"/>
      <c r="I58" s="8"/>
      <c r="J58" s="8"/>
      <c r="K58" s="8"/>
      <c r="L58" s="8"/>
      <c r="M58" s="8"/>
      <c r="N58" s="8"/>
    </row>
    <row r="59" spans="1:14">
      <c r="A59" s="121">
        <f>IF(A24&gt;0,A24,"")</f>
        <v>3</v>
      </c>
      <c r="B59" s="122"/>
      <c r="C59" s="7"/>
      <c r="D59" s="7"/>
      <c r="E59" s="13"/>
      <c r="F59" s="13"/>
      <c r="G59" s="13"/>
      <c r="H59" s="13"/>
      <c r="I59" s="19" t="s">
        <v>62</v>
      </c>
      <c r="J59" s="19"/>
      <c r="K59" s="19" t="s">
        <v>62</v>
      </c>
      <c r="L59" s="47" t="s">
        <v>62</v>
      </c>
      <c r="M59" s="47" t="s">
        <v>62</v>
      </c>
      <c r="N59" s="7"/>
    </row>
    <row r="60" spans="1:14" ht="15.75" thickBot="1">
      <c r="A60" s="123"/>
      <c r="B60" s="124"/>
      <c r="C60" s="8"/>
      <c r="D60" s="8"/>
      <c r="E60" s="14"/>
      <c r="F60" s="14"/>
      <c r="G60" s="14"/>
      <c r="H60" s="14"/>
      <c r="I60" s="8"/>
      <c r="J60" s="8"/>
      <c r="K60" s="8"/>
      <c r="L60" s="8"/>
      <c r="M60" s="8"/>
      <c r="N60" s="8"/>
    </row>
    <row r="61" spans="1:14">
      <c r="A61" s="121">
        <v>4</v>
      </c>
      <c r="B61" s="122"/>
      <c r="C61" s="7"/>
      <c r="D61" s="7"/>
      <c r="E61" s="13"/>
      <c r="F61" s="13"/>
      <c r="G61" s="13"/>
      <c r="H61" s="13"/>
      <c r="I61" s="7"/>
      <c r="J61" s="25"/>
      <c r="K61" s="19" t="s">
        <v>62</v>
      </c>
      <c r="L61" s="19" t="s">
        <v>62</v>
      </c>
      <c r="M61" s="47" t="s">
        <v>62</v>
      </c>
      <c r="N61" s="7"/>
    </row>
    <row r="62" spans="1:14" ht="15.75" thickBot="1">
      <c r="A62" s="123"/>
      <c r="B62" s="124"/>
      <c r="C62" s="8"/>
      <c r="D62" s="8"/>
      <c r="E62" s="8"/>
      <c r="F62" s="8"/>
      <c r="G62" s="8"/>
      <c r="H62" s="8"/>
      <c r="I62" s="8"/>
      <c r="J62" s="8"/>
      <c r="K62" s="8"/>
      <c r="L62" s="8"/>
      <c r="M62" s="8"/>
      <c r="N62" s="8"/>
    </row>
    <row r="63" spans="1:14">
      <c r="A63" s="121">
        <f>IF(H22&gt;0,H22,"")</f>
        <v>5</v>
      </c>
      <c r="B63" s="122"/>
      <c r="C63" s="15"/>
      <c r="D63" s="15"/>
      <c r="E63" s="13"/>
      <c r="F63" s="13"/>
      <c r="G63" s="13"/>
      <c r="H63" s="13"/>
      <c r="I63" s="15"/>
      <c r="J63" s="15"/>
      <c r="K63" s="47" t="s">
        <v>62</v>
      </c>
      <c r="L63" s="19" t="s">
        <v>62</v>
      </c>
      <c r="M63" s="15"/>
      <c r="N63" s="15"/>
    </row>
    <row r="64" spans="1:14" ht="15.75" thickBot="1">
      <c r="A64" s="123"/>
      <c r="B64" s="124"/>
      <c r="C64" s="8"/>
      <c r="D64" s="8"/>
      <c r="E64" s="8"/>
      <c r="F64" s="8"/>
      <c r="G64" s="8"/>
      <c r="H64" s="8"/>
      <c r="I64" s="8"/>
      <c r="J64" s="8"/>
      <c r="K64" s="8"/>
      <c r="L64" s="8"/>
      <c r="M64" s="8"/>
      <c r="N64" s="8"/>
    </row>
    <row r="65" spans="1:14">
      <c r="A65" s="121">
        <f>IF(H23&gt;0,H23,"")</f>
        <v>6</v>
      </c>
      <c r="B65" s="122"/>
      <c r="C65" s="7"/>
      <c r="D65" s="7"/>
      <c r="E65" s="7"/>
      <c r="F65" s="7"/>
      <c r="G65" s="7"/>
      <c r="H65" s="7"/>
      <c r="I65" s="7"/>
      <c r="J65" s="7"/>
      <c r="K65" s="7"/>
      <c r="L65" s="47" t="s">
        <v>62</v>
      </c>
      <c r="M65" s="7"/>
      <c r="N65" s="7"/>
    </row>
    <row r="66" spans="1:14" ht="15.75" thickBot="1">
      <c r="A66" s="123"/>
      <c r="B66" s="124"/>
      <c r="C66" s="8"/>
      <c r="D66" s="8"/>
      <c r="E66" s="8"/>
      <c r="F66" s="8"/>
      <c r="G66" s="8"/>
      <c r="H66" s="8"/>
      <c r="I66" s="8"/>
      <c r="J66" s="8"/>
      <c r="K66" s="8"/>
      <c r="L66" s="8"/>
      <c r="M66" s="8"/>
      <c r="N66" s="8"/>
    </row>
    <row r="67" spans="1:14">
      <c r="A67" s="121">
        <f>IF(H24&gt;0,H24,"")</f>
        <v>7</v>
      </c>
      <c r="B67" s="122"/>
      <c r="C67" s="7"/>
      <c r="D67" s="7"/>
      <c r="E67" s="7"/>
      <c r="F67" s="7"/>
      <c r="G67" s="7"/>
      <c r="H67" s="7"/>
      <c r="I67" s="7"/>
      <c r="J67" s="7"/>
      <c r="K67" s="7"/>
      <c r="L67" s="7"/>
      <c r="M67" s="47" t="s">
        <v>62</v>
      </c>
      <c r="N67" s="47" t="s">
        <v>62</v>
      </c>
    </row>
    <row r="68" spans="1:14" ht="15.75" thickBot="1">
      <c r="A68" s="123"/>
      <c r="B68" s="124"/>
      <c r="C68" s="8"/>
      <c r="D68" s="8"/>
      <c r="E68" s="8"/>
      <c r="F68" s="8"/>
      <c r="G68" s="8"/>
      <c r="H68" s="8"/>
      <c r="I68" s="8"/>
      <c r="J68" s="8"/>
      <c r="K68" s="8"/>
      <c r="L68" s="8"/>
      <c r="M68" s="8"/>
      <c r="N68" s="8"/>
    </row>
    <row r="69" spans="1:14">
      <c r="A69" s="121">
        <f>IF(H25&gt;0,H25,"")</f>
        <v>8</v>
      </c>
      <c r="B69" s="122"/>
      <c r="C69" s="7"/>
      <c r="D69" s="7"/>
      <c r="E69" s="7"/>
      <c r="F69" s="7"/>
      <c r="G69" s="7"/>
      <c r="H69" s="7"/>
      <c r="I69" s="7"/>
      <c r="J69" s="7"/>
      <c r="K69" s="7"/>
      <c r="L69" s="7"/>
      <c r="M69" s="47" t="s">
        <v>62</v>
      </c>
      <c r="N69" s="47" t="s">
        <v>62</v>
      </c>
    </row>
    <row r="70" spans="1:14" ht="15.75" thickBot="1">
      <c r="A70" s="123"/>
      <c r="B70" s="124"/>
      <c r="C70" s="8"/>
      <c r="D70" s="8"/>
      <c r="E70" s="8"/>
      <c r="F70" s="8"/>
      <c r="G70" s="8"/>
      <c r="H70" s="8"/>
      <c r="I70" s="8"/>
      <c r="J70" s="8"/>
      <c r="K70" s="8"/>
      <c r="L70" s="8"/>
      <c r="M70" s="8"/>
      <c r="N70" s="8"/>
    </row>
    <row r="71" spans="1:14">
      <c r="A71" s="9"/>
      <c r="B71" s="9"/>
      <c r="C71" s="9"/>
      <c r="D71" s="9"/>
      <c r="E71" s="9"/>
      <c r="F71" s="9"/>
      <c r="G71" s="9"/>
      <c r="H71" s="9"/>
      <c r="I71" s="9"/>
      <c r="J71" s="9"/>
      <c r="K71" s="9"/>
      <c r="L71" s="9"/>
      <c r="M71" s="9"/>
      <c r="N71" s="9"/>
    </row>
    <row r="72" spans="1:14">
      <c r="A72" s="127" t="s">
        <v>27</v>
      </c>
      <c r="B72" s="128"/>
      <c r="C72" s="128"/>
      <c r="D72" s="128"/>
      <c r="E72" s="129"/>
      <c r="F72" s="129"/>
      <c r="G72" s="130"/>
      <c r="H72" s="131" t="s">
        <v>28</v>
      </c>
      <c r="I72" s="132"/>
      <c r="J72" s="132"/>
      <c r="K72" s="132"/>
      <c r="L72" s="129"/>
      <c r="M72" s="129"/>
      <c r="N72" s="130"/>
    </row>
    <row r="73" spans="1:14">
      <c r="A73" s="125" t="s">
        <v>29</v>
      </c>
      <c r="B73" s="125"/>
      <c r="C73" s="125"/>
      <c r="D73" s="125"/>
      <c r="E73" s="125"/>
      <c r="F73" s="126"/>
      <c r="G73" s="126"/>
      <c r="H73" s="125" t="s">
        <v>29</v>
      </c>
      <c r="I73" s="125"/>
      <c r="J73" s="125"/>
      <c r="K73" s="125"/>
      <c r="L73" s="125"/>
      <c r="M73" s="126"/>
      <c r="N73" s="126"/>
    </row>
    <row r="74" spans="1:14">
      <c r="A74" s="125" t="s">
        <v>30</v>
      </c>
      <c r="B74" s="125"/>
      <c r="C74" s="125"/>
      <c r="D74" s="125"/>
      <c r="E74" s="125"/>
      <c r="F74" s="126"/>
      <c r="G74" s="126"/>
      <c r="H74" s="125" t="s">
        <v>30</v>
      </c>
      <c r="I74" s="125"/>
      <c r="J74" s="125"/>
      <c r="K74" s="125"/>
      <c r="L74" s="125"/>
      <c r="M74" s="126"/>
      <c r="N74" s="126"/>
    </row>
    <row r="75" spans="1:14">
      <c r="A75" s="9"/>
      <c r="B75" s="9"/>
      <c r="C75" s="9"/>
      <c r="D75" s="9"/>
      <c r="E75" s="9"/>
      <c r="F75" s="9"/>
      <c r="G75" s="9"/>
      <c r="H75" s="9"/>
      <c r="I75" s="9"/>
      <c r="J75" s="9"/>
      <c r="K75" s="9"/>
      <c r="L75" s="9"/>
      <c r="M75" s="9"/>
      <c r="N75" s="9"/>
    </row>
    <row r="76" spans="1:14">
      <c r="A76" s="142" t="s">
        <v>31</v>
      </c>
      <c r="B76" s="142"/>
      <c r="C76" s="142"/>
      <c r="D76" s="142"/>
      <c r="E76" s="142"/>
      <c r="F76" s="142"/>
      <c r="G76" s="142"/>
      <c r="H76" s="142" t="s">
        <v>31</v>
      </c>
      <c r="I76" s="142"/>
      <c r="J76" s="142"/>
      <c r="K76" s="142"/>
      <c r="L76" s="142"/>
      <c r="M76" s="142"/>
      <c r="N76" s="142"/>
    </row>
    <row r="77" spans="1:14">
      <c r="A77" s="125" t="s">
        <v>32</v>
      </c>
      <c r="B77" s="125"/>
      <c r="C77" s="133"/>
      <c r="D77" s="134"/>
      <c r="E77" s="134"/>
      <c r="F77" s="134"/>
      <c r="G77" s="135"/>
      <c r="H77" s="125" t="s">
        <v>33</v>
      </c>
      <c r="I77" s="125"/>
      <c r="J77" s="133"/>
      <c r="K77" s="134"/>
      <c r="L77" s="134"/>
      <c r="M77" s="134"/>
      <c r="N77" s="135"/>
    </row>
    <row r="78" spans="1:14">
      <c r="A78" s="125"/>
      <c r="B78" s="125"/>
      <c r="C78" s="136"/>
      <c r="D78" s="137"/>
      <c r="E78" s="137"/>
      <c r="F78" s="137"/>
      <c r="G78" s="138"/>
      <c r="H78" s="125"/>
      <c r="I78" s="125"/>
      <c r="J78" s="136"/>
      <c r="K78" s="137"/>
      <c r="L78" s="137"/>
      <c r="M78" s="137"/>
      <c r="N78" s="138"/>
    </row>
    <row r="79" spans="1:14">
      <c r="A79" s="125"/>
      <c r="B79" s="125"/>
      <c r="C79" s="139"/>
      <c r="D79" s="140"/>
      <c r="E79" s="140"/>
      <c r="F79" s="140"/>
      <c r="G79" s="141"/>
      <c r="H79" s="125"/>
      <c r="I79" s="125"/>
      <c r="J79" s="139"/>
      <c r="K79" s="140"/>
      <c r="L79" s="140"/>
      <c r="M79" s="140"/>
      <c r="N79" s="141"/>
    </row>
    <row r="80" spans="1:14">
      <c r="A80" s="125" t="s">
        <v>34</v>
      </c>
      <c r="B80" s="125"/>
      <c r="C80" s="133"/>
      <c r="D80" s="134"/>
      <c r="E80" s="134"/>
      <c r="F80" s="134"/>
      <c r="G80" s="135"/>
      <c r="H80" s="125" t="s">
        <v>34</v>
      </c>
      <c r="I80" s="125"/>
      <c r="J80" s="133"/>
      <c r="K80" s="134"/>
      <c r="L80" s="134"/>
      <c r="M80" s="134"/>
      <c r="N80" s="135"/>
    </row>
    <row r="81" spans="1:14">
      <c r="A81" s="125"/>
      <c r="B81" s="125"/>
      <c r="C81" s="136"/>
      <c r="D81" s="137"/>
      <c r="E81" s="137"/>
      <c r="F81" s="137"/>
      <c r="G81" s="138"/>
      <c r="H81" s="125"/>
      <c r="I81" s="125"/>
      <c r="J81" s="136"/>
      <c r="K81" s="137"/>
      <c r="L81" s="137"/>
      <c r="M81" s="137"/>
      <c r="N81" s="138"/>
    </row>
    <row r="82" spans="1:14">
      <c r="A82" s="125"/>
      <c r="B82" s="125"/>
      <c r="C82" s="139"/>
      <c r="D82" s="140"/>
      <c r="E82" s="140"/>
      <c r="F82" s="140"/>
      <c r="G82" s="141"/>
      <c r="H82" s="125"/>
      <c r="I82" s="125"/>
      <c r="J82" s="139"/>
      <c r="K82" s="140"/>
      <c r="L82" s="140"/>
      <c r="M82" s="140"/>
      <c r="N82" s="141"/>
    </row>
    <row r="83" spans="1:14">
      <c r="A83" s="142" t="s">
        <v>35</v>
      </c>
      <c r="B83" s="142"/>
      <c r="C83" s="142"/>
      <c r="D83" s="142"/>
      <c r="E83" s="142"/>
      <c r="F83" s="142"/>
      <c r="G83" s="142"/>
      <c r="H83" s="142" t="s">
        <v>35</v>
      </c>
      <c r="I83" s="142"/>
      <c r="J83" s="142"/>
      <c r="K83" s="142"/>
      <c r="L83" s="142"/>
      <c r="M83" s="142"/>
      <c r="N83" s="142"/>
    </row>
    <row r="84" spans="1:14">
      <c r="A84" s="125" t="s">
        <v>36</v>
      </c>
      <c r="B84" s="125"/>
      <c r="C84" s="133"/>
      <c r="D84" s="134"/>
      <c r="E84" s="134"/>
      <c r="F84" s="134"/>
      <c r="G84" s="135"/>
      <c r="H84" s="125" t="s">
        <v>37</v>
      </c>
      <c r="I84" s="125"/>
      <c r="J84" s="133"/>
      <c r="K84" s="134"/>
      <c r="L84" s="134"/>
      <c r="M84" s="134"/>
      <c r="N84" s="135"/>
    </row>
    <row r="85" spans="1:14">
      <c r="A85" s="125"/>
      <c r="B85" s="125"/>
      <c r="C85" s="136"/>
      <c r="D85" s="137"/>
      <c r="E85" s="137"/>
      <c r="F85" s="137"/>
      <c r="G85" s="138"/>
      <c r="H85" s="125"/>
      <c r="I85" s="125"/>
      <c r="J85" s="136"/>
      <c r="K85" s="137"/>
      <c r="L85" s="137"/>
      <c r="M85" s="137"/>
      <c r="N85" s="138"/>
    </row>
    <row r="86" spans="1:14">
      <c r="A86" s="125"/>
      <c r="B86" s="125"/>
      <c r="C86" s="139"/>
      <c r="D86" s="140"/>
      <c r="E86" s="140"/>
      <c r="F86" s="140"/>
      <c r="G86" s="141"/>
      <c r="H86" s="125"/>
      <c r="I86" s="125"/>
      <c r="J86" s="139"/>
      <c r="K86" s="140"/>
      <c r="L86" s="140"/>
      <c r="M86" s="140"/>
      <c r="N86" s="141"/>
    </row>
    <row r="87" spans="1:14">
      <c r="A87" s="125" t="s">
        <v>38</v>
      </c>
      <c r="B87" s="125"/>
      <c r="C87" s="133"/>
      <c r="D87" s="134"/>
      <c r="E87" s="134"/>
      <c r="F87" s="134"/>
      <c r="G87" s="135"/>
      <c r="H87" s="125" t="s">
        <v>38</v>
      </c>
      <c r="I87" s="125"/>
      <c r="J87" s="133"/>
      <c r="K87" s="134"/>
      <c r="L87" s="134"/>
      <c r="M87" s="134"/>
      <c r="N87" s="135"/>
    </row>
    <row r="88" spans="1:14">
      <c r="A88" s="125"/>
      <c r="B88" s="125"/>
      <c r="C88" s="136"/>
      <c r="D88" s="137"/>
      <c r="E88" s="137"/>
      <c r="F88" s="137"/>
      <c r="G88" s="138"/>
      <c r="H88" s="125"/>
      <c r="I88" s="125"/>
      <c r="J88" s="136"/>
      <c r="K88" s="137"/>
      <c r="L88" s="137"/>
      <c r="M88" s="137"/>
      <c r="N88" s="138"/>
    </row>
    <row r="89" spans="1:14">
      <c r="A89" s="125"/>
      <c r="B89" s="125"/>
      <c r="C89" s="139"/>
      <c r="D89" s="140"/>
      <c r="E89" s="140"/>
      <c r="F89" s="140"/>
      <c r="G89" s="141"/>
      <c r="H89" s="125"/>
      <c r="I89" s="125"/>
      <c r="J89" s="139"/>
      <c r="K89" s="140"/>
      <c r="L89" s="140"/>
      <c r="M89" s="140"/>
      <c r="N89" s="141"/>
    </row>
    <row r="90" spans="1:14">
      <c r="A90" s="9"/>
      <c r="B90" s="9"/>
      <c r="C90" s="9"/>
      <c r="D90" s="9"/>
      <c r="E90" s="9"/>
      <c r="F90" s="9"/>
      <c r="G90" s="9"/>
      <c r="H90" s="9"/>
      <c r="I90" s="9"/>
      <c r="J90" s="9"/>
      <c r="K90" s="9"/>
      <c r="L90" s="9"/>
      <c r="M90" s="9"/>
      <c r="N90" s="9"/>
    </row>
    <row r="91" spans="1:14">
      <c r="A91" s="131" t="s">
        <v>39</v>
      </c>
      <c r="B91" s="132"/>
      <c r="C91" s="132"/>
      <c r="D91" s="132"/>
      <c r="E91" s="132"/>
      <c r="F91" s="132"/>
      <c r="G91" s="132"/>
      <c r="H91" s="132"/>
      <c r="I91" s="132"/>
      <c r="J91" s="132"/>
      <c r="K91" s="132"/>
      <c r="L91" s="132"/>
      <c r="M91" s="132"/>
      <c r="N91" s="143"/>
    </row>
    <row r="92" spans="1:14">
      <c r="A92" s="10" t="s">
        <v>40</v>
      </c>
      <c r="B92" s="144" t="s">
        <v>41</v>
      </c>
      <c r="C92" s="144"/>
      <c r="D92" s="144"/>
      <c r="E92" s="144"/>
      <c r="F92" s="144"/>
      <c r="G92" s="144" t="s">
        <v>42</v>
      </c>
      <c r="H92" s="144"/>
      <c r="I92" s="145" t="s">
        <v>43</v>
      </c>
      <c r="J92" s="145"/>
      <c r="K92" s="145" t="s">
        <v>44</v>
      </c>
      <c r="L92" s="145"/>
      <c r="M92" s="146" t="s">
        <v>45</v>
      </c>
      <c r="N92" s="146"/>
    </row>
    <row r="93" spans="1:14">
      <c r="A93" s="16" t="s">
        <v>86</v>
      </c>
      <c r="B93" s="126" t="s">
        <v>110</v>
      </c>
      <c r="C93" s="126"/>
      <c r="D93" s="126"/>
      <c r="E93" s="126"/>
      <c r="F93" s="126"/>
      <c r="G93" s="147">
        <v>0.15</v>
      </c>
      <c r="H93" s="148"/>
      <c r="I93" s="149">
        <v>14.19</v>
      </c>
      <c r="J93" s="149"/>
      <c r="K93" s="150">
        <v>40</v>
      </c>
      <c r="L93" s="150"/>
      <c r="M93" s="151">
        <f>I93*K93</f>
        <v>567.6</v>
      </c>
      <c r="N93" s="151"/>
    </row>
    <row r="94" spans="1:14">
      <c r="A94" s="26" t="s">
        <v>127</v>
      </c>
      <c r="B94" s="126" t="s">
        <v>126</v>
      </c>
      <c r="C94" s="126"/>
      <c r="D94" s="126"/>
      <c r="E94" s="126"/>
      <c r="F94" s="126"/>
      <c r="G94" s="147">
        <v>0.12</v>
      </c>
      <c r="H94" s="148"/>
      <c r="I94" s="149">
        <v>12.25</v>
      </c>
      <c r="J94" s="149"/>
      <c r="K94" s="150">
        <v>32</v>
      </c>
      <c r="L94" s="150"/>
      <c r="M94" s="151">
        <f t="shared" ref="M94:M105" si="0">I94*K94</f>
        <v>392</v>
      </c>
      <c r="N94" s="151"/>
    </row>
    <row r="95" spans="1:14">
      <c r="A95" s="11" t="s">
        <v>128</v>
      </c>
      <c r="B95" s="126" t="s">
        <v>129</v>
      </c>
      <c r="C95" s="126"/>
      <c r="D95" s="126"/>
      <c r="E95" s="126"/>
      <c r="F95" s="126"/>
      <c r="G95" s="147">
        <v>0.6</v>
      </c>
      <c r="H95" s="148"/>
      <c r="I95" s="149">
        <v>12.25</v>
      </c>
      <c r="J95" s="149"/>
      <c r="K95" s="150">
        <v>162</v>
      </c>
      <c r="L95" s="150"/>
      <c r="M95" s="151">
        <f t="shared" si="0"/>
        <v>1984.5</v>
      </c>
      <c r="N95" s="151"/>
    </row>
    <row r="96" spans="1:14">
      <c r="A96" s="11" t="s">
        <v>131</v>
      </c>
      <c r="B96" s="126" t="s">
        <v>130</v>
      </c>
      <c r="C96" s="126"/>
      <c r="D96" s="126"/>
      <c r="E96" s="126"/>
      <c r="F96" s="126"/>
      <c r="G96" s="147">
        <v>0.13</v>
      </c>
      <c r="H96" s="148"/>
      <c r="I96" s="149">
        <v>12.25</v>
      </c>
      <c r="J96" s="149"/>
      <c r="K96" s="150">
        <v>35</v>
      </c>
      <c r="L96" s="150"/>
      <c r="M96" s="151">
        <f t="shared" si="0"/>
        <v>428.75</v>
      </c>
      <c r="N96" s="151"/>
    </row>
    <row r="97" spans="1:14">
      <c r="A97" s="11"/>
      <c r="B97" s="126"/>
      <c r="C97" s="126"/>
      <c r="D97" s="126"/>
      <c r="E97" s="126"/>
      <c r="F97" s="126"/>
      <c r="G97" s="147"/>
      <c r="H97" s="148"/>
      <c r="I97" s="149"/>
      <c r="J97" s="149"/>
      <c r="K97" s="150"/>
      <c r="L97" s="150"/>
      <c r="M97" s="151">
        <f t="shared" si="0"/>
        <v>0</v>
      </c>
      <c r="N97" s="151"/>
    </row>
    <row r="98" spans="1:14">
      <c r="A98" s="11"/>
      <c r="B98" s="126"/>
      <c r="C98" s="126"/>
      <c r="D98" s="126"/>
      <c r="E98" s="126"/>
      <c r="F98" s="126"/>
      <c r="G98" s="148"/>
      <c r="H98" s="148"/>
      <c r="I98" s="149"/>
      <c r="J98" s="149"/>
      <c r="K98" s="150"/>
      <c r="L98" s="150"/>
      <c r="M98" s="151">
        <f t="shared" si="0"/>
        <v>0</v>
      </c>
      <c r="N98" s="151"/>
    </row>
    <row r="99" spans="1:14">
      <c r="A99" s="11"/>
      <c r="B99" s="126"/>
      <c r="C99" s="126"/>
      <c r="D99" s="126"/>
      <c r="E99" s="126"/>
      <c r="F99" s="126"/>
      <c r="G99" s="148"/>
      <c r="H99" s="148"/>
      <c r="I99" s="149"/>
      <c r="J99" s="149"/>
      <c r="K99" s="150"/>
      <c r="L99" s="150"/>
      <c r="M99" s="151">
        <f t="shared" si="0"/>
        <v>0</v>
      </c>
      <c r="N99" s="151"/>
    </row>
    <row r="100" spans="1:14">
      <c r="A100" s="11"/>
      <c r="B100" s="126"/>
      <c r="C100" s="126"/>
      <c r="D100" s="126"/>
      <c r="E100" s="126"/>
      <c r="F100" s="126"/>
      <c r="G100" s="148"/>
      <c r="H100" s="148"/>
      <c r="I100" s="149"/>
      <c r="J100" s="149"/>
      <c r="K100" s="150"/>
      <c r="L100" s="150"/>
      <c r="M100" s="151">
        <f t="shared" si="0"/>
        <v>0</v>
      </c>
      <c r="N100" s="151"/>
    </row>
    <row r="101" spans="1:14">
      <c r="A101" s="11"/>
      <c r="B101" s="126"/>
      <c r="C101" s="126"/>
      <c r="D101" s="126"/>
      <c r="E101" s="126"/>
      <c r="F101" s="126"/>
      <c r="G101" s="148"/>
      <c r="H101" s="148"/>
      <c r="I101" s="149"/>
      <c r="J101" s="149"/>
      <c r="K101" s="150"/>
      <c r="L101" s="150"/>
      <c r="M101" s="151">
        <f t="shared" si="0"/>
        <v>0</v>
      </c>
      <c r="N101" s="151"/>
    </row>
    <row r="102" spans="1:14">
      <c r="A102" s="11"/>
      <c r="B102" s="126"/>
      <c r="C102" s="126"/>
      <c r="D102" s="126"/>
      <c r="E102" s="126"/>
      <c r="F102" s="126"/>
      <c r="G102" s="148"/>
      <c r="H102" s="148"/>
      <c r="I102" s="149"/>
      <c r="J102" s="149"/>
      <c r="K102" s="150"/>
      <c r="L102" s="150"/>
      <c r="M102" s="151">
        <f t="shared" si="0"/>
        <v>0</v>
      </c>
      <c r="N102" s="151"/>
    </row>
    <row r="103" spans="1:14">
      <c r="A103" s="11"/>
      <c r="B103" s="126"/>
      <c r="C103" s="126"/>
      <c r="D103" s="126"/>
      <c r="E103" s="126"/>
      <c r="F103" s="126"/>
      <c r="G103" s="148"/>
      <c r="H103" s="148"/>
      <c r="I103" s="149"/>
      <c r="J103" s="149"/>
      <c r="K103" s="150"/>
      <c r="L103" s="150"/>
      <c r="M103" s="151">
        <f t="shared" si="0"/>
        <v>0</v>
      </c>
      <c r="N103" s="151"/>
    </row>
    <row r="104" spans="1:14">
      <c r="A104" s="11"/>
      <c r="B104" s="126"/>
      <c r="C104" s="126"/>
      <c r="D104" s="126"/>
      <c r="E104" s="126"/>
      <c r="F104" s="126"/>
      <c r="G104" s="148"/>
      <c r="H104" s="148"/>
      <c r="I104" s="149"/>
      <c r="J104" s="149"/>
      <c r="K104" s="150"/>
      <c r="L104" s="150"/>
      <c r="M104" s="151">
        <f t="shared" si="0"/>
        <v>0</v>
      </c>
      <c r="N104" s="151"/>
    </row>
    <row r="105" spans="1:14">
      <c r="A105" s="11"/>
      <c r="B105" s="126"/>
      <c r="C105" s="126"/>
      <c r="D105" s="126"/>
      <c r="E105" s="126"/>
      <c r="F105" s="126"/>
      <c r="G105" s="148"/>
      <c r="H105" s="148"/>
      <c r="I105" s="149"/>
      <c r="J105" s="149"/>
      <c r="K105" s="150"/>
      <c r="L105" s="150"/>
      <c r="M105" s="151">
        <f t="shared" si="0"/>
        <v>0</v>
      </c>
      <c r="N105" s="151"/>
    </row>
    <row r="106" spans="1:14">
      <c r="A106" s="12">
        <f>COUNTA(B93:F105)</f>
        <v>4</v>
      </c>
      <c r="B106" s="152" t="s">
        <v>46</v>
      </c>
      <c r="C106" s="152"/>
      <c r="D106" s="152"/>
      <c r="E106" s="152"/>
      <c r="F106" s="152"/>
      <c r="G106" s="152"/>
      <c r="H106" s="152"/>
      <c r="I106" s="152"/>
      <c r="J106" s="152"/>
      <c r="K106" s="152"/>
      <c r="L106" s="153"/>
      <c r="M106" s="154">
        <f>SUM(M93:N105)</f>
        <v>3372.85</v>
      </c>
      <c r="N106" s="154"/>
    </row>
    <row r="107" spans="1:14">
      <c r="A107" s="9"/>
      <c r="B107" s="9"/>
      <c r="C107" s="9"/>
      <c r="D107" s="9"/>
      <c r="E107" s="9"/>
      <c r="F107" s="9"/>
      <c r="G107" s="9"/>
      <c r="H107" s="9"/>
      <c r="I107" s="9"/>
      <c r="J107" s="9"/>
      <c r="K107" s="9"/>
      <c r="L107" s="9"/>
      <c r="M107" s="9"/>
      <c r="N107" s="9"/>
    </row>
    <row r="108" spans="1:14">
      <c r="A108" s="142" t="s">
        <v>47</v>
      </c>
      <c r="B108" s="142"/>
      <c r="C108" s="142"/>
      <c r="D108" s="142"/>
      <c r="E108" s="142"/>
      <c r="F108" s="142"/>
      <c r="G108" s="142"/>
      <c r="H108" s="142"/>
      <c r="I108" s="142"/>
      <c r="J108" s="142"/>
      <c r="K108" s="142"/>
      <c r="L108" s="142"/>
      <c r="M108" s="142"/>
      <c r="N108" s="142"/>
    </row>
    <row r="109" spans="1:14">
      <c r="A109" s="125" t="s">
        <v>48</v>
      </c>
      <c r="B109" s="125"/>
      <c r="C109" s="125"/>
      <c r="D109" s="125"/>
      <c r="E109" s="169" t="s">
        <v>49</v>
      </c>
      <c r="F109" s="170"/>
      <c r="G109" s="170"/>
      <c r="H109" s="170"/>
      <c r="I109" s="170"/>
      <c r="J109" s="170"/>
      <c r="K109" s="170"/>
      <c r="L109" s="170"/>
      <c r="M109" s="171" t="s">
        <v>50</v>
      </c>
      <c r="N109" s="172"/>
    </row>
    <row r="110" spans="1:14">
      <c r="A110" s="155"/>
      <c r="B110" s="156"/>
      <c r="C110" s="156"/>
      <c r="D110" s="157"/>
      <c r="E110" s="155"/>
      <c r="F110" s="156"/>
      <c r="G110" s="156"/>
      <c r="H110" s="156"/>
      <c r="I110" s="156"/>
      <c r="J110" s="156"/>
      <c r="K110" s="156"/>
      <c r="L110" s="156"/>
      <c r="M110" s="165"/>
      <c r="N110" s="166"/>
    </row>
    <row r="111" spans="1:14">
      <c r="A111" s="158"/>
      <c r="B111" s="159"/>
      <c r="C111" s="159"/>
      <c r="D111" s="160"/>
      <c r="E111" s="158"/>
      <c r="F111" s="159"/>
      <c r="G111" s="159"/>
      <c r="H111" s="159"/>
      <c r="I111" s="159"/>
      <c r="J111" s="159"/>
      <c r="K111" s="159"/>
      <c r="L111" s="159"/>
      <c r="M111" s="167"/>
      <c r="N111" s="168"/>
    </row>
    <row r="112" spans="1:14">
      <c r="A112" s="155" t="s">
        <v>63</v>
      </c>
      <c r="B112" s="156"/>
      <c r="C112" s="156"/>
      <c r="D112" s="157"/>
      <c r="E112" s="155"/>
      <c r="F112" s="156"/>
      <c r="G112" s="156"/>
      <c r="H112" s="156"/>
      <c r="I112" s="156"/>
      <c r="J112" s="156"/>
      <c r="K112" s="156"/>
      <c r="L112" s="156"/>
      <c r="M112" s="161"/>
      <c r="N112" s="162"/>
    </row>
    <row r="113" spans="1:14">
      <c r="A113" s="158"/>
      <c r="B113" s="159"/>
      <c r="C113" s="159"/>
      <c r="D113" s="160"/>
      <c r="E113" s="158"/>
      <c r="F113" s="159"/>
      <c r="G113" s="159"/>
      <c r="H113" s="159"/>
      <c r="I113" s="159"/>
      <c r="J113" s="159"/>
      <c r="K113" s="159"/>
      <c r="L113" s="159"/>
      <c r="M113" s="163"/>
      <c r="N113" s="164"/>
    </row>
    <row r="114" spans="1:14">
      <c r="A114" s="155" t="s">
        <v>63</v>
      </c>
      <c r="B114" s="156"/>
      <c r="C114" s="156"/>
      <c r="D114" s="157"/>
      <c r="E114" s="155"/>
      <c r="F114" s="156"/>
      <c r="G114" s="156"/>
      <c r="H114" s="156"/>
      <c r="I114" s="156"/>
      <c r="J114" s="156"/>
      <c r="K114" s="156"/>
      <c r="L114" s="156"/>
      <c r="M114" s="165"/>
      <c r="N114" s="166"/>
    </row>
    <row r="115" spans="1:14">
      <c r="A115" s="158"/>
      <c r="B115" s="159"/>
      <c r="C115" s="159"/>
      <c r="D115" s="160"/>
      <c r="E115" s="158"/>
      <c r="F115" s="159"/>
      <c r="G115" s="159"/>
      <c r="H115" s="159"/>
      <c r="I115" s="159"/>
      <c r="J115" s="159"/>
      <c r="K115" s="159"/>
      <c r="L115" s="159"/>
      <c r="M115" s="167"/>
      <c r="N115" s="168"/>
    </row>
    <row r="116" spans="1:14">
      <c r="A116" s="155" t="s">
        <v>63</v>
      </c>
      <c r="B116" s="156"/>
      <c r="C116" s="156"/>
      <c r="D116" s="157"/>
      <c r="E116" s="155"/>
      <c r="F116" s="156"/>
      <c r="G116" s="156"/>
      <c r="H116" s="156"/>
      <c r="I116" s="156"/>
      <c r="J116" s="156"/>
      <c r="K116" s="156"/>
      <c r="L116" s="156"/>
      <c r="M116" s="165"/>
      <c r="N116" s="166"/>
    </row>
    <row r="117" spans="1:14">
      <c r="A117" s="158"/>
      <c r="B117" s="159"/>
      <c r="C117" s="159"/>
      <c r="D117" s="160"/>
      <c r="E117" s="158"/>
      <c r="F117" s="159"/>
      <c r="G117" s="159"/>
      <c r="H117" s="159"/>
      <c r="I117" s="159"/>
      <c r="J117" s="159"/>
      <c r="K117" s="159"/>
      <c r="L117" s="159"/>
      <c r="M117" s="167"/>
      <c r="N117" s="168"/>
    </row>
    <row r="118" spans="1:14">
      <c r="A118" s="155"/>
      <c r="B118" s="156"/>
      <c r="C118" s="156"/>
      <c r="D118" s="157"/>
      <c r="E118" s="155"/>
      <c r="F118" s="156"/>
      <c r="G118" s="156"/>
      <c r="H118" s="156"/>
      <c r="I118" s="156"/>
      <c r="J118" s="156"/>
      <c r="K118" s="156"/>
      <c r="L118" s="156"/>
      <c r="M118" s="165"/>
      <c r="N118" s="166"/>
    </row>
    <row r="119" spans="1:14">
      <c r="A119" s="158"/>
      <c r="B119" s="159"/>
      <c r="C119" s="159"/>
      <c r="D119" s="160"/>
      <c r="E119" s="158"/>
      <c r="F119" s="159"/>
      <c r="G119" s="159"/>
      <c r="H119" s="159"/>
      <c r="I119" s="159"/>
      <c r="J119" s="159"/>
      <c r="K119" s="159"/>
      <c r="L119" s="159"/>
      <c r="M119" s="167"/>
      <c r="N119" s="168"/>
    </row>
    <row r="120" spans="1:14">
      <c r="A120" s="155"/>
      <c r="B120" s="156"/>
      <c r="C120" s="156"/>
      <c r="D120" s="157"/>
      <c r="E120" s="155"/>
      <c r="F120" s="156"/>
      <c r="G120" s="156"/>
      <c r="H120" s="156"/>
      <c r="I120" s="156"/>
      <c r="J120" s="156"/>
      <c r="K120" s="156"/>
      <c r="L120" s="156"/>
      <c r="M120" s="165"/>
      <c r="N120" s="166"/>
    </row>
    <row r="121" spans="1:14">
      <c r="A121" s="158"/>
      <c r="B121" s="159"/>
      <c r="C121" s="159"/>
      <c r="D121" s="160"/>
      <c r="E121" s="158"/>
      <c r="F121" s="159"/>
      <c r="G121" s="159"/>
      <c r="H121" s="159"/>
      <c r="I121" s="159"/>
      <c r="J121" s="159"/>
      <c r="K121" s="159"/>
      <c r="L121" s="159"/>
      <c r="M121" s="167"/>
      <c r="N121" s="168"/>
    </row>
    <row r="122" spans="1:14">
      <c r="A122" s="155"/>
      <c r="B122" s="156"/>
      <c r="C122" s="156"/>
      <c r="D122" s="157"/>
      <c r="E122" s="155"/>
      <c r="F122" s="156"/>
      <c r="G122" s="156"/>
      <c r="H122" s="156"/>
      <c r="I122" s="156"/>
      <c r="J122" s="156"/>
      <c r="K122" s="156"/>
      <c r="L122" s="156"/>
      <c r="M122" s="165"/>
      <c r="N122" s="166"/>
    </row>
    <row r="123" spans="1:14">
      <c r="A123" s="158"/>
      <c r="B123" s="159"/>
      <c r="C123" s="159"/>
      <c r="D123" s="160"/>
      <c r="E123" s="158"/>
      <c r="F123" s="159"/>
      <c r="G123" s="159"/>
      <c r="H123" s="159"/>
      <c r="I123" s="159"/>
      <c r="J123" s="159"/>
      <c r="K123" s="159"/>
      <c r="L123" s="159"/>
      <c r="M123" s="167"/>
      <c r="N123" s="168"/>
    </row>
    <row r="124" spans="1:14">
      <c r="A124" s="173" t="s">
        <v>51</v>
      </c>
      <c r="B124" s="173"/>
      <c r="C124" s="173"/>
      <c r="D124" s="173"/>
      <c r="E124" s="173"/>
      <c r="F124" s="173"/>
      <c r="G124" s="173"/>
      <c r="H124" s="173"/>
      <c r="I124" s="173"/>
      <c r="J124" s="173"/>
      <c r="K124" s="173"/>
      <c r="L124" s="173"/>
      <c r="M124" s="174"/>
      <c r="N124" s="173"/>
    </row>
  </sheetData>
  <mergeCells count="261">
    <mergeCell ref="A124:L124"/>
    <mergeCell ref="M124:N124"/>
    <mergeCell ref="A120:D121"/>
    <mergeCell ref="E120:L121"/>
    <mergeCell ref="M120:N121"/>
    <mergeCell ref="A122:D123"/>
    <mergeCell ref="E122:L123"/>
    <mergeCell ref="M122:N123"/>
    <mergeCell ref="A116:D117"/>
    <mergeCell ref="E116:L117"/>
    <mergeCell ref="M116:N117"/>
    <mergeCell ref="A118:D119"/>
    <mergeCell ref="E118:L119"/>
    <mergeCell ref="M118:N119"/>
    <mergeCell ref="A112:D113"/>
    <mergeCell ref="E112:L113"/>
    <mergeCell ref="M112:N113"/>
    <mergeCell ref="A114:D115"/>
    <mergeCell ref="E114:L115"/>
    <mergeCell ref="M114:N115"/>
    <mergeCell ref="A108:N108"/>
    <mergeCell ref="A109:D109"/>
    <mergeCell ref="E109:L109"/>
    <mergeCell ref="M109:N109"/>
    <mergeCell ref="A110:D111"/>
    <mergeCell ref="E110:L111"/>
    <mergeCell ref="M110:N111"/>
    <mergeCell ref="B105:F105"/>
    <mergeCell ref="G105:H105"/>
    <mergeCell ref="I105:J105"/>
    <mergeCell ref="K105:L105"/>
    <mergeCell ref="M105:N105"/>
    <mergeCell ref="B106:L106"/>
    <mergeCell ref="M106:N106"/>
    <mergeCell ref="B103:F103"/>
    <mergeCell ref="G103:H103"/>
    <mergeCell ref="I103:J103"/>
    <mergeCell ref="K103:L103"/>
    <mergeCell ref="M103:N103"/>
    <mergeCell ref="B104:F104"/>
    <mergeCell ref="G104:H104"/>
    <mergeCell ref="I104:J104"/>
    <mergeCell ref="K104:L104"/>
    <mergeCell ref="M104:N104"/>
    <mergeCell ref="B101:F101"/>
    <mergeCell ref="G101:H101"/>
    <mergeCell ref="I101:J101"/>
    <mergeCell ref="K101:L101"/>
    <mergeCell ref="M101:N101"/>
    <mergeCell ref="B102:F102"/>
    <mergeCell ref="G102:H102"/>
    <mergeCell ref="I102:J102"/>
    <mergeCell ref="K102:L102"/>
    <mergeCell ref="M102:N102"/>
    <mergeCell ref="B99:F99"/>
    <mergeCell ref="G99:H99"/>
    <mergeCell ref="I99:J99"/>
    <mergeCell ref="K99:L99"/>
    <mergeCell ref="M99:N99"/>
    <mergeCell ref="B100:F100"/>
    <mergeCell ref="G100:H100"/>
    <mergeCell ref="I100:J100"/>
    <mergeCell ref="K100:L100"/>
    <mergeCell ref="M100:N100"/>
    <mergeCell ref="B97:F97"/>
    <mergeCell ref="G97:H97"/>
    <mergeCell ref="I97:J97"/>
    <mergeCell ref="K97:L97"/>
    <mergeCell ref="M97:N97"/>
    <mergeCell ref="B98:F98"/>
    <mergeCell ref="G98:H98"/>
    <mergeCell ref="I98:J98"/>
    <mergeCell ref="K98:L98"/>
    <mergeCell ref="M98:N98"/>
    <mergeCell ref="B95:F95"/>
    <mergeCell ref="G95:H95"/>
    <mergeCell ref="I95:J95"/>
    <mergeCell ref="K95:L95"/>
    <mergeCell ref="M95:N95"/>
    <mergeCell ref="B96:F96"/>
    <mergeCell ref="G96:H96"/>
    <mergeCell ref="I96:J96"/>
    <mergeCell ref="K96:L96"/>
    <mergeCell ref="M96:N96"/>
    <mergeCell ref="B93:F93"/>
    <mergeCell ref="G93:H93"/>
    <mergeCell ref="I93:J93"/>
    <mergeCell ref="K93:L93"/>
    <mergeCell ref="M93:N93"/>
    <mergeCell ref="B94:F94"/>
    <mergeCell ref="G94:H94"/>
    <mergeCell ref="I94:J94"/>
    <mergeCell ref="K94:L94"/>
    <mergeCell ref="M94:N94"/>
    <mergeCell ref="A91:N91"/>
    <mergeCell ref="B92:F92"/>
    <mergeCell ref="G92:H92"/>
    <mergeCell ref="I92:J92"/>
    <mergeCell ref="K92:L92"/>
    <mergeCell ref="M92:N92"/>
    <mergeCell ref="A84:B86"/>
    <mergeCell ref="C84:G86"/>
    <mergeCell ref="H84:I86"/>
    <mergeCell ref="J84:N86"/>
    <mergeCell ref="A87:B89"/>
    <mergeCell ref="C87:G89"/>
    <mergeCell ref="H87:I89"/>
    <mergeCell ref="J87:N89"/>
    <mergeCell ref="A80:B82"/>
    <mergeCell ref="C80:G82"/>
    <mergeCell ref="H80:I82"/>
    <mergeCell ref="J80:N82"/>
    <mergeCell ref="A83:G83"/>
    <mergeCell ref="H83:N83"/>
    <mergeCell ref="A76:G76"/>
    <mergeCell ref="H76:N76"/>
    <mergeCell ref="A77:B79"/>
    <mergeCell ref="C77:G79"/>
    <mergeCell ref="H77:I79"/>
    <mergeCell ref="J77:N79"/>
    <mergeCell ref="A73:E73"/>
    <mergeCell ref="F73:G73"/>
    <mergeCell ref="H73:L73"/>
    <mergeCell ref="M73:N73"/>
    <mergeCell ref="A74:E74"/>
    <mergeCell ref="F74:G74"/>
    <mergeCell ref="H74:L74"/>
    <mergeCell ref="M74:N74"/>
    <mergeCell ref="A67:B68"/>
    <mergeCell ref="A69:B70"/>
    <mergeCell ref="A72:D72"/>
    <mergeCell ref="E72:G72"/>
    <mergeCell ref="H72:K72"/>
    <mergeCell ref="L72:N72"/>
    <mergeCell ref="A55:B56"/>
    <mergeCell ref="A57:B58"/>
    <mergeCell ref="A59:B60"/>
    <mergeCell ref="A61:B62"/>
    <mergeCell ref="A63:B64"/>
    <mergeCell ref="A65:B66"/>
    <mergeCell ref="A51:H51"/>
    <mergeCell ref="I51:J51"/>
    <mergeCell ref="K51:L51"/>
    <mergeCell ref="M51:N51"/>
    <mergeCell ref="A53:N53"/>
    <mergeCell ref="A54:B54"/>
    <mergeCell ref="A49:H49"/>
    <mergeCell ref="I49:J49"/>
    <mergeCell ref="K49:L49"/>
    <mergeCell ref="M49:N49"/>
    <mergeCell ref="A50:H50"/>
    <mergeCell ref="I50:J50"/>
    <mergeCell ref="K50:L50"/>
    <mergeCell ref="M50:N50"/>
    <mergeCell ref="A47:H47"/>
    <mergeCell ref="I47:J47"/>
    <mergeCell ref="K47:L47"/>
    <mergeCell ref="M47:N47"/>
    <mergeCell ref="A48:H48"/>
    <mergeCell ref="I48:J48"/>
    <mergeCell ref="K48:L48"/>
    <mergeCell ref="M48:N48"/>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B25:G25"/>
    <mergeCell ref="I25:N25"/>
    <mergeCell ref="A27:N27"/>
    <mergeCell ref="A28:H28"/>
    <mergeCell ref="I28:J28"/>
    <mergeCell ref="K28:L28"/>
    <mergeCell ref="M28:N28"/>
    <mergeCell ref="A21:N21"/>
    <mergeCell ref="B22:G22"/>
    <mergeCell ref="I22:N22"/>
    <mergeCell ref="B23:G23"/>
    <mergeCell ref="I23:N23"/>
    <mergeCell ref="B24:G24"/>
    <mergeCell ref="I24:N24"/>
    <mergeCell ref="A6:B6"/>
    <mergeCell ref="C6:N6"/>
    <mergeCell ref="A7:B7"/>
    <mergeCell ref="C7:N7"/>
    <mergeCell ref="A8:B20"/>
    <mergeCell ref="C8:N20"/>
    <mergeCell ref="A1:N1"/>
    <mergeCell ref="A3:D3"/>
    <mergeCell ref="E3:H3"/>
    <mergeCell ref="I3:N3"/>
    <mergeCell ref="A4:D5"/>
    <mergeCell ref="E4:H5"/>
    <mergeCell ref="I4:N5"/>
  </mergeCells>
  <conditionalFormatting sqref="C55:N55 C57:N57 C59:N59 C61:N61 C63:N63 C65:N65 C67:N67 C69:N69">
    <cfRule type="cellIs" dxfId="5" priority="2" stopIfTrue="1" operator="equal">
      <formula>"x"</formula>
    </cfRule>
  </conditionalFormatting>
  <conditionalFormatting sqref="C56:N56 C58:N58 C60:N60 C62:N62 C66:N66 C68:N68 C70:N70 C64:N64">
    <cfRule type="cellIs" dxfId="4" priority="1"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C55:N70"/>
  </dataValidations>
  <pageMargins left="0.7" right="0.7" top="0.75" bottom="0.75" header="0.3" footer="0.3"/>
  <pageSetup paperSize="9" orientation="landscape" r:id="rId1"/>
  <headerFooter>
    <oddHeader>&amp;CArea IV - Pianificazione Urbanistica e Progetti Strategici</oddHeader>
    <oddFooter>&amp;LPdO 2014&amp;CScheda &amp;A&amp;Rpagina &amp;P/&amp;N</oddFooter>
  </headerFooter>
  <legacyDrawing r:id="rId2"/>
</worksheet>
</file>

<file path=xl/worksheets/sheet2.xml><?xml version="1.0" encoding="utf-8"?>
<worksheet xmlns="http://schemas.openxmlformats.org/spreadsheetml/2006/main" xmlns:r="http://schemas.openxmlformats.org/officeDocument/2006/relationships">
  <dimension ref="A1:N110"/>
  <sheetViews>
    <sheetView topLeftCell="A91" zoomScaleNormal="100" zoomScaleSheetLayoutView="85" zoomScalePageLayoutView="88" workbookViewId="0">
      <selection activeCell="O18" sqref="A18:XFD20"/>
    </sheetView>
  </sheetViews>
  <sheetFormatPr defaultRowHeight="15"/>
  <sheetData>
    <row r="1" spans="1:14" ht="18.75" thickBot="1">
      <c r="A1" s="74" t="s">
        <v>52</v>
      </c>
      <c r="B1" s="74"/>
      <c r="C1" s="74"/>
      <c r="D1" s="74"/>
      <c r="E1" s="74"/>
      <c r="F1" s="74"/>
      <c r="G1" s="74"/>
      <c r="H1" s="74"/>
      <c r="I1" s="74"/>
      <c r="J1" s="74"/>
      <c r="K1" s="74"/>
      <c r="L1" s="74"/>
      <c r="M1" s="74"/>
      <c r="N1" s="74"/>
    </row>
    <row r="2" spans="1:14">
      <c r="A2" s="1"/>
      <c r="B2" s="1"/>
      <c r="C2" s="1"/>
      <c r="D2" s="1"/>
      <c r="E2" s="1"/>
      <c r="F2" s="1"/>
      <c r="G2" s="1"/>
      <c r="H2" s="1"/>
      <c r="I2" s="1"/>
      <c r="J2" s="1"/>
      <c r="K2" s="1"/>
      <c r="L2" s="1"/>
      <c r="M2" s="1"/>
      <c r="N2" s="1"/>
    </row>
    <row r="3" spans="1:14" ht="15.75" thickBot="1">
      <c r="A3" s="75" t="s">
        <v>0</v>
      </c>
      <c r="B3" s="76"/>
      <c r="C3" s="76"/>
      <c r="D3" s="76"/>
      <c r="E3" s="77" t="s">
        <v>1</v>
      </c>
      <c r="F3" s="78"/>
      <c r="G3" s="78"/>
      <c r="H3" s="78"/>
      <c r="I3" s="79" t="s">
        <v>2</v>
      </c>
      <c r="J3" s="79"/>
      <c r="K3" s="79"/>
      <c r="L3" s="79"/>
      <c r="M3" s="79"/>
      <c r="N3" s="80"/>
    </row>
    <row r="4" spans="1:14">
      <c r="A4" s="81" t="s">
        <v>70</v>
      </c>
      <c r="B4" s="81"/>
      <c r="C4" s="81"/>
      <c r="D4" s="81"/>
      <c r="E4" s="81" t="s">
        <v>71</v>
      </c>
      <c r="F4" s="81"/>
      <c r="G4" s="81"/>
      <c r="H4" s="82"/>
      <c r="I4" s="83"/>
      <c r="J4" s="84"/>
      <c r="K4" s="84"/>
      <c r="L4" s="85"/>
      <c r="M4" s="85"/>
      <c r="N4" s="86"/>
    </row>
    <row r="5" spans="1:14" ht="15.75" thickBot="1">
      <c r="A5" s="81"/>
      <c r="B5" s="81"/>
      <c r="C5" s="81"/>
      <c r="D5" s="81"/>
      <c r="E5" s="81"/>
      <c r="F5" s="81"/>
      <c r="G5" s="81"/>
      <c r="H5" s="82"/>
      <c r="I5" s="87"/>
      <c r="J5" s="88"/>
      <c r="K5" s="88"/>
      <c r="L5" s="88"/>
      <c r="M5" s="88"/>
      <c r="N5" s="89"/>
    </row>
    <row r="6" spans="1:14" ht="28.35" customHeight="1">
      <c r="A6" s="48" t="s">
        <v>3</v>
      </c>
      <c r="B6" s="49"/>
      <c r="C6" s="50" t="s">
        <v>113</v>
      </c>
      <c r="D6" s="51"/>
      <c r="E6" s="51"/>
      <c r="F6" s="51"/>
      <c r="G6" s="51"/>
      <c r="H6" s="51"/>
      <c r="I6" s="52"/>
      <c r="J6" s="52"/>
      <c r="K6" s="52"/>
      <c r="L6" s="52"/>
      <c r="M6" s="52"/>
      <c r="N6" s="53"/>
    </row>
    <row r="7" spans="1:14" ht="42.6" customHeight="1">
      <c r="A7" s="54" t="s">
        <v>60</v>
      </c>
      <c r="B7" s="55"/>
      <c r="C7" s="56" t="s">
        <v>72</v>
      </c>
      <c r="D7" s="57"/>
      <c r="E7" s="57"/>
      <c r="F7" s="57"/>
      <c r="G7" s="57"/>
      <c r="H7" s="57"/>
      <c r="I7" s="57"/>
      <c r="J7" s="57"/>
      <c r="K7" s="57"/>
      <c r="L7" s="57"/>
      <c r="M7" s="57"/>
      <c r="N7" s="58"/>
    </row>
    <row r="8" spans="1:14">
      <c r="A8" s="59" t="s">
        <v>4</v>
      </c>
      <c r="B8" s="60"/>
      <c r="C8" s="175" t="s">
        <v>69</v>
      </c>
      <c r="D8" s="176"/>
      <c r="E8" s="176"/>
      <c r="F8" s="176"/>
      <c r="G8" s="176"/>
      <c r="H8" s="176"/>
      <c r="I8" s="176"/>
      <c r="J8" s="176"/>
      <c r="K8" s="176"/>
      <c r="L8" s="176"/>
      <c r="M8" s="176"/>
      <c r="N8" s="177"/>
    </row>
    <row r="9" spans="1:14">
      <c r="A9" s="61"/>
      <c r="B9" s="62"/>
      <c r="C9" s="178"/>
      <c r="D9" s="179"/>
      <c r="E9" s="179"/>
      <c r="F9" s="179"/>
      <c r="G9" s="179"/>
      <c r="H9" s="179"/>
      <c r="I9" s="179"/>
      <c r="J9" s="179"/>
      <c r="K9" s="179"/>
      <c r="L9" s="179"/>
      <c r="M9" s="179"/>
      <c r="N9" s="180"/>
    </row>
    <row r="10" spans="1:14">
      <c r="A10" s="61"/>
      <c r="B10" s="62"/>
      <c r="C10" s="178"/>
      <c r="D10" s="179"/>
      <c r="E10" s="179"/>
      <c r="F10" s="179"/>
      <c r="G10" s="179"/>
      <c r="H10" s="179"/>
      <c r="I10" s="179"/>
      <c r="J10" s="179"/>
      <c r="K10" s="179"/>
      <c r="L10" s="179"/>
      <c r="M10" s="179"/>
      <c r="N10" s="180"/>
    </row>
    <row r="11" spans="1:14">
      <c r="A11" s="61"/>
      <c r="B11" s="62"/>
      <c r="C11" s="178"/>
      <c r="D11" s="179"/>
      <c r="E11" s="179"/>
      <c r="F11" s="179"/>
      <c r="G11" s="179"/>
      <c r="H11" s="179"/>
      <c r="I11" s="179"/>
      <c r="J11" s="179"/>
      <c r="K11" s="179"/>
      <c r="L11" s="179"/>
      <c r="M11" s="179"/>
      <c r="N11" s="180"/>
    </row>
    <row r="12" spans="1:14">
      <c r="A12" s="61"/>
      <c r="B12" s="62"/>
      <c r="C12" s="178"/>
      <c r="D12" s="179"/>
      <c r="E12" s="179"/>
      <c r="F12" s="179"/>
      <c r="G12" s="179"/>
      <c r="H12" s="179"/>
      <c r="I12" s="179"/>
      <c r="J12" s="179"/>
      <c r="K12" s="179"/>
      <c r="L12" s="179"/>
      <c r="M12" s="179"/>
      <c r="N12" s="180"/>
    </row>
    <row r="13" spans="1:14">
      <c r="A13" s="61"/>
      <c r="B13" s="62"/>
      <c r="C13" s="178"/>
      <c r="D13" s="179"/>
      <c r="E13" s="179"/>
      <c r="F13" s="179"/>
      <c r="G13" s="179"/>
      <c r="H13" s="179"/>
      <c r="I13" s="179"/>
      <c r="J13" s="179"/>
      <c r="K13" s="179"/>
      <c r="L13" s="179"/>
      <c r="M13" s="179"/>
      <c r="N13" s="180"/>
    </row>
    <row r="14" spans="1:14">
      <c r="A14" s="61"/>
      <c r="B14" s="62"/>
      <c r="C14" s="178"/>
      <c r="D14" s="179"/>
      <c r="E14" s="179"/>
      <c r="F14" s="179"/>
      <c r="G14" s="179"/>
      <c r="H14" s="179"/>
      <c r="I14" s="179"/>
      <c r="J14" s="179"/>
      <c r="K14" s="179"/>
      <c r="L14" s="179"/>
      <c r="M14" s="179"/>
      <c r="N14" s="180"/>
    </row>
    <row r="15" spans="1:14">
      <c r="A15" s="61"/>
      <c r="B15" s="62"/>
      <c r="C15" s="178"/>
      <c r="D15" s="179"/>
      <c r="E15" s="179"/>
      <c r="F15" s="179"/>
      <c r="G15" s="179"/>
      <c r="H15" s="179"/>
      <c r="I15" s="179"/>
      <c r="J15" s="179"/>
      <c r="K15" s="179"/>
      <c r="L15" s="179"/>
      <c r="M15" s="179"/>
      <c r="N15" s="180"/>
    </row>
    <row r="16" spans="1:14">
      <c r="A16" s="61"/>
      <c r="B16" s="62"/>
      <c r="C16" s="178"/>
      <c r="D16" s="179"/>
      <c r="E16" s="179"/>
      <c r="F16" s="179"/>
      <c r="G16" s="179"/>
      <c r="H16" s="179"/>
      <c r="I16" s="179"/>
      <c r="J16" s="179"/>
      <c r="K16" s="179"/>
      <c r="L16" s="179"/>
      <c r="M16" s="179"/>
      <c r="N16" s="180"/>
    </row>
    <row r="17" spans="1:14">
      <c r="A17" s="61"/>
      <c r="B17" s="62"/>
      <c r="C17" s="178"/>
      <c r="D17" s="179"/>
      <c r="E17" s="179"/>
      <c r="F17" s="179"/>
      <c r="G17" s="179"/>
      <c r="H17" s="179"/>
      <c r="I17" s="179"/>
      <c r="J17" s="179"/>
      <c r="K17" s="179"/>
      <c r="L17" s="179"/>
      <c r="M17" s="179"/>
      <c r="N17" s="180"/>
    </row>
    <row r="18" spans="1:14">
      <c r="A18" s="97" t="s">
        <v>53</v>
      </c>
      <c r="B18" s="101"/>
      <c r="C18" s="101"/>
      <c r="D18" s="101"/>
      <c r="E18" s="101"/>
      <c r="F18" s="101"/>
      <c r="G18" s="101"/>
      <c r="H18" s="101"/>
      <c r="I18" s="101"/>
      <c r="J18" s="101"/>
      <c r="K18" s="101"/>
      <c r="L18" s="101"/>
      <c r="M18" s="101"/>
      <c r="N18" s="102"/>
    </row>
    <row r="19" spans="1:14" ht="30.75" customHeight="1">
      <c r="A19" s="2">
        <v>1</v>
      </c>
      <c r="B19" s="90" t="s">
        <v>73</v>
      </c>
      <c r="C19" s="90"/>
      <c r="D19" s="90"/>
      <c r="E19" s="90"/>
      <c r="F19" s="90"/>
      <c r="G19" s="90"/>
      <c r="H19" s="2">
        <v>11</v>
      </c>
      <c r="I19" s="181" t="s">
        <v>107</v>
      </c>
      <c r="J19" s="181"/>
      <c r="K19" s="181"/>
      <c r="L19" s="181"/>
      <c r="M19" s="181"/>
      <c r="N19" s="181"/>
    </row>
    <row r="20" spans="1:14" ht="30.75" customHeight="1">
      <c r="A20" s="2">
        <v>2</v>
      </c>
      <c r="B20" s="90" t="s">
        <v>159</v>
      </c>
      <c r="C20" s="90"/>
      <c r="D20" s="90"/>
      <c r="E20" s="90"/>
      <c r="F20" s="90"/>
      <c r="G20" s="90"/>
      <c r="H20" s="2">
        <v>12</v>
      </c>
      <c r="I20" s="181" t="s">
        <v>108</v>
      </c>
      <c r="J20" s="181"/>
      <c r="K20" s="181"/>
      <c r="L20" s="181"/>
      <c r="M20" s="181"/>
      <c r="N20" s="181"/>
    </row>
    <row r="21" spans="1:14" ht="30.75" customHeight="1">
      <c r="A21" s="2">
        <v>3</v>
      </c>
      <c r="B21" s="90" t="s">
        <v>74</v>
      </c>
      <c r="C21" s="90"/>
      <c r="D21" s="90"/>
      <c r="E21" s="90"/>
      <c r="F21" s="90"/>
      <c r="G21" s="90"/>
      <c r="H21" s="2">
        <v>13</v>
      </c>
      <c r="I21" s="181" t="s">
        <v>104</v>
      </c>
      <c r="J21" s="181"/>
      <c r="K21" s="181"/>
      <c r="L21" s="181"/>
      <c r="M21" s="181"/>
      <c r="N21" s="181"/>
    </row>
    <row r="22" spans="1:14" ht="30.75" customHeight="1">
      <c r="A22" s="2">
        <v>4</v>
      </c>
      <c r="B22" s="90" t="s">
        <v>76</v>
      </c>
      <c r="C22" s="90"/>
      <c r="D22" s="90"/>
      <c r="E22" s="90"/>
      <c r="F22" s="90"/>
      <c r="G22" s="90"/>
      <c r="H22" s="2">
        <v>14</v>
      </c>
      <c r="I22" s="181"/>
      <c r="J22" s="181"/>
      <c r="K22" s="181"/>
      <c r="L22" s="181"/>
      <c r="M22" s="181"/>
      <c r="N22" s="181"/>
    </row>
    <row r="23" spans="1:14" ht="30.75" customHeight="1">
      <c r="A23" s="2">
        <v>5</v>
      </c>
      <c r="B23" s="90" t="s">
        <v>75</v>
      </c>
      <c r="C23" s="90"/>
      <c r="D23" s="90"/>
      <c r="E23" s="90"/>
      <c r="F23" s="90"/>
      <c r="G23" s="90"/>
      <c r="H23" s="2">
        <v>15</v>
      </c>
      <c r="I23" s="181"/>
      <c r="J23" s="181"/>
      <c r="K23" s="181"/>
      <c r="L23" s="181"/>
      <c r="M23" s="181"/>
      <c r="N23" s="181"/>
    </row>
    <row r="24" spans="1:14" ht="30.75" customHeight="1">
      <c r="A24" s="2">
        <v>6</v>
      </c>
      <c r="B24" s="90" t="s">
        <v>77</v>
      </c>
      <c r="C24" s="90"/>
      <c r="D24" s="90"/>
      <c r="E24" s="90"/>
      <c r="F24" s="90"/>
      <c r="G24" s="90"/>
      <c r="H24" s="2">
        <v>16</v>
      </c>
      <c r="I24" s="181"/>
      <c r="J24" s="181"/>
      <c r="K24" s="181"/>
      <c r="L24" s="181"/>
      <c r="M24" s="181"/>
      <c r="N24" s="181"/>
    </row>
    <row r="25" spans="1:14" ht="30.75" customHeight="1">
      <c r="A25" s="2">
        <v>7</v>
      </c>
      <c r="B25" s="90" t="s">
        <v>78</v>
      </c>
      <c r="C25" s="90"/>
      <c r="D25" s="90"/>
      <c r="E25" s="90"/>
      <c r="F25" s="90"/>
      <c r="G25" s="90"/>
      <c r="H25" s="2">
        <v>17</v>
      </c>
      <c r="I25" s="181"/>
      <c r="J25" s="181"/>
      <c r="K25" s="181"/>
      <c r="L25" s="181"/>
      <c r="M25" s="181"/>
      <c r="N25" s="181"/>
    </row>
    <row r="26" spans="1:14" ht="30.75" customHeight="1">
      <c r="A26" s="2">
        <v>8</v>
      </c>
      <c r="B26" s="90" t="s">
        <v>100</v>
      </c>
      <c r="C26" s="90"/>
      <c r="D26" s="90"/>
      <c r="E26" s="90"/>
      <c r="F26" s="90"/>
      <c r="G26" s="90"/>
      <c r="H26" s="2">
        <v>18</v>
      </c>
      <c r="I26" s="181"/>
      <c r="J26" s="181"/>
      <c r="K26" s="181"/>
      <c r="L26" s="181"/>
      <c r="M26" s="181"/>
      <c r="N26" s="181"/>
    </row>
    <row r="27" spans="1:14" ht="30.75" customHeight="1">
      <c r="A27" s="2">
        <v>9</v>
      </c>
      <c r="B27" s="90" t="s">
        <v>105</v>
      </c>
      <c r="C27" s="90"/>
      <c r="D27" s="90"/>
      <c r="E27" s="90"/>
      <c r="F27" s="90"/>
      <c r="G27" s="90"/>
      <c r="H27" s="2">
        <v>19</v>
      </c>
      <c r="I27" s="181"/>
      <c r="J27" s="181"/>
      <c r="K27" s="181"/>
      <c r="L27" s="181"/>
      <c r="M27" s="181"/>
      <c r="N27" s="181"/>
    </row>
    <row r="28" spans="1:14" ht="30.75" customHeight="1">
      <c r="A28" s="2">
        <v>10</v>
      </c>
      <c r="B28" s="90" t="s">
        <v>106</v>
      </c>
      <c r="C28" s="90"/>
      <c r="D28" s="90"/>
      <c r="E28" s="90"/>
      <c r="F28" s="90"/>
      <c r="G28" s="90"/>
      <c r="H28" s="2">
        <v>20</v>
      </c>
      <c r="I28" s="181"/>
      <c r="J28" s="181"/>
      <c r="K28" s="181"/>
      <c r="L28" s="181"/>
      <c r="M28" s="181"/>
      <c r="N28" s="181"/>
    </row>
    <row r="29" spans="1:14">
      <c r="A29" s="91" t="s">
        <v>5</v>
      </c>
      <c r="B29" s="92"/>
      <c r="C29" s="92"/>
      <c r="D29" s="92"/>
      <c r="E29" s="92"/>
      <c r="F29" s="92"/>
      <c r="G29" s="92"/>
      <c r="H29" s="92"/>
      <c r="I29" s="92"/>
      <c r="J29" s="92"/>
      <c r="K29" s="92"/>
      <c r="L29" s="92"/>
      <c r="M29" s="92"/>
      <c r="N29" s="93"/>
    </row>
    <row r="30" spans="1:14">
      <c r="A30" s="94" t="s">
        <v>6</v>
      </c>
      <c r="B30" s="95"/>
      <c r="C30" s="95"/>
      <c r="D30" s="95"/>
      <c r="E30" s="95"/>
      <c r="F30" s="95"/>
      <c r="G30" s="95"/>
      <c r="H30" s="96"/>
      <c r="I30" s="97" t="s">
        <v>7</v>
      </c>
      <c r="J30" s="98"/>
      <c r="K30" s="99" t="s">
        <v>8</v>
      </c>
      <c r="L30" s="99"/>
      <c r="M30" s="99" t="s">
        <v>9</v>
      </c>
      <c r="N30" s="100"/>
    </row>
    <row r="31" spans="1:14" s="39" customFormat="1" ht="31.5" customHeight="1">
      <c r="A31" s="182" t="s">
        <v>79</v>
      </c>
      <c r="B31" s="183"/>
      <c r="C31" s="183"/>
      <c r="D31" s="183"/>
      <c r="E31" s="183"/>
      <c r="F31" s="183"/>
      <c r="G31" s="183"/>
      <c r="H31" s="184"/>
      <c r="I31" s="186">
        <v>8</v>
      </c>
      <c r="J31" s="186"/>
      <c r="K31" s="186"/>
      <c r="L31" s="186"/>
      <c r="M31" s="187"/>
      <c r="N31" s="187"/>
    </row>
    <row r="32" spans="1:14" s="39" customFormat="1" ht="31.5" customHeight="1">
      <c r="A32" s="182" t="s">
        <v>160</v>
      </c>
      <c r="B32" s="183"/>
      <c r="C32" s="183"/>
      <c r="D32" s="183"/>
      <c r="E32" s="183"/>
      <c r="F32" s="183"/>
      <c r="G32" s="183"/>
      <c r="H32" s="184"/>
      <c r="I32" s="188">
        <v>5</v>
      </c>
      <c r="J32" s="189"/>
      <c r="K32" s="188"/>
      <c r="L32" s="189"/>
      <c r="M32" s="187"/>
      <c r="N32" s="187"/>
    </row>
    <row r="33" spans="1:14" s="39" customFormat="1" ht="39" customHeight="1">
      <c r="A33" s="182" t="s">
        <v>80</v>
      </c>
      <c r="B33" s="183"/>
      <c r="C33" s="183"/>
      <c r="D33" s="183"/>
      <c r="E33" s="183"/>
      <c r="F33" s="183"/>
      <c r="G33" s="183"/>
      <c r="H33" s="184"/>
      <c r="I33" s="185">
        <v>1</v>
      </c>
      <c r="J33" s="186"/>
      <c r="K33" s="186"/>
      <c r="L33" s="186"/>
      <c r="M33" s="187"/>
      <c r="N33" s="187"/>
    </row>
    <row r="34" spans="1:14" s="39" customFormat="1" ht="31.5" customHeight="1">
      <c r="A34" s="182" t="s">
        <v>89</v>
      </c>
      <c r="B34" s="183"/>
      <c r="C34" s="183"/>
      <c r="D34" s="183"/>
      <c r="E34" s="183"/>
      <c r="F34" s="183"/>
      <c r="G34" s="183"/>
      <c r="H34" s="184"/>
      <c r="I34" s="186" t="s">
        <v>88</v>
      </c>
      <c r="J34" s="186"/>
      <c r="K34" s="186"/>
      <c r="L34" s="186"/>
      <c r="M34" s="187"/>
      <c r="N34" s="187"/>
    </row>
    <row r="35" spans="1:14" s="39" customFormat="1" ht="31.5" customHeight="1">
      <c r="A35" s="191" t="s">
        <v>10</v>
      </c>
      <c r="B35" s="192"/>
      <c r="C35" s="192"/>
      <c r="D35" s="192"/>
      <c r="E35" s="192"/>
      <c r="F35" s="192"/>
      <c r="G35" s="192"/>
      <c r="H35" s="193"/>
      <c r="I35" s="194" t="s">
        <v>7</v>
      </c>
      <c r="J35" s="195"/>
      <c r="K35" s="196" t="s">
        <v>8</v>
      </c>
      <c r="L35" s="196"/>
      <c r="M35" s="196" t="s">
        <v>9</v>
      </c>
      <c r="N35" s="197"/>
    </row>
    <row r="36" spans="1:14" s="39" customFormat="1" ht="31.5" customHeight="1">
      <c r="A36" s="186" t="s">
        <v>81</v>
      </c>
      <c r="B36" s="186"/>
      <c r="C36" s="186"/>
      <c r="D36" s="186"/>
      <c r="E36" s="186"/>
      <c r="F36" s="186"/>
      <c r="G36" s="186"/>
      <c r="H36" s="186"/>
      <c r="I36" s="190">
        <v>41730</v>
      </c>
      <c r="J36" s="186"/>
      <c r="K36" s="186"/>
      <c r="L36" s="186"/>
      <c r="M36" s="187"/>
      <c r="N36" s="187"/>
    </row>
    <row r="37" spans="1:14" s="39" customFormat="1" ht="31.5" customHeight="1">
      <c r="A37" s="186" t="s">
        <v>102</v>
      </c>
      <c r="B37" s="186"/>
      <c r="C37" s="186"/>
      <c r="D37" s="186"/>
      <c r="E37" s="186"/>
      <c r="F37" s="186"/>
      <c r="G37" s="186"/>
      <c r="H37" s="186"/>
      <c r="I37" s="190" t="s">
        <v>103</v>
      </c>
      <c r="J37" s="186"/>
      <c r="K37" s="186"/>
      <c r="L37" s="186"/>
      <c r="M37" s="187"/>
      <c r="N37" s="187"/>
    </row>
    <row r="38" spans="1:14" s="39" customFormat="1" ht="31.5" customHeight="1">
      <c r="A38" s="186" t="s">
        <v>101</v>
      </c>
      <c r="B38" s="186"/>
      <c r="C38" s="186"/>
      <c r="D38" s="186"/>
      <c r="E38" s="186"/>
      <c r="F38" s="186"/>
      <c r="G38" s="186"/>
      <c r="H38" s="186"/>
      <c r="I38" s="190">
        <v>41944</v>
      </c>
      <c r="J38" s="186"/>
      <c r="K38" s="186"/>
      <c r="L38" s="186"/>
      <c r="M38" s="187"/>
      <c r="N38" s="187"/>
    </row>
    <row r="39" spans="1:14" s="39" customFormat="1" ht="31.5" customHeight="1">
      <c r="A39" s="186" t="s">
        <v>90</v>
      </c>
      <c r="B39" s="186"/>
      <c r="C39" s="186"/>
      <c r="D39" s="186"/>
      <c r="E39" s="186"/>
      <c r="F39" s="186"/>
      <c r="G39" s="186"/>
      <c r="H39" s="186"/>
      <c r="I39" s="190">
        <v>41913</v>
      </c>
      <c r="J39" s="186"/>
      <c r="K39" s="186"/>
      <c r="L39" s="186"/>
      <c r="M39" s="187"/>
      <c r="N39" s="187"/>
    </row>
    <row r="40" spans="1:14" s="39" customFormat="1" ht="31.5" customHeight="1">
      <c r="A40" s="191" t="s">
        <v>11</v>
      </c>
      <c r="B40" s="192"/>
      <c r="C40" s="192"/>
      <c r="D40" s="192"/>
      <c r="E40" s="192"/>
      <c r="F40" s="192"/>
      <c r="G40" s="192"/>
      <c r="H40" s="193"/>
      <c r="I40" s="194" t="s">
        <v>7</v>
      </c>
      <c r="J40" s="195"/>
      <c r="K40" s="196" t="s">
        <v>8</v>
      </c>
      <c r="L40" s="196"/>
      <c r="M40" s="196" t="s">
        <v>9</v>
      </c>
      <c r="N40" s="197"/>
    </row>
    <row r="41" spans="1:14" s="39" customFormat="1" ht="31.5" customHeight="1">
      <c r="A41" s="186" t="s">
        <v>82</v>
      </c>
      <c r="B41" s="186"/>
      <c r="C41" s="186"/>
      <c r="D41" s="186"/>
      <c r="E41" s="186"/>
      <c r="F41" s="186"/>
      <c r="G41" s="186"/>
      <c r="H41" s="186"/>
      <c r="I41" s="185">
        <v>1</v>
      </c>
      <c r="J41" s="186"/>
      <c r="K41" s="186"/>
      <c r="L41" s="186"/>
      <c r="M41" s="187"/>
      <c r="N41" s="187"/>
    </row>
    <row r="42" spans="1:14" s="39" customFormat="1" ht="31.5" customHeight="1">
      <c r="A42" s="186" t="s">
        <v>83</v>
      </c>
      <c r="B42" s="186"/>
      <c r="C42" s="186"/>
      <c r="D42" s="186"/>
      <c r="E42" s="186"/>
      <c r="F42" s="186"/>
      <c r="G42" s="186"/>
      <c r="H42" s="186"/>
      <c r="I42" s="185">
        <v>1</v>
      </c>
      <c r="J42" s="186"/>
      <c r="K42" s="186"/>
      <c r="L42" s="186"/>
      <c r="M42" s="187"/>
      <c r="N42" s="187"/>
    </row>
    <row r="43" spans="1:14" s="39" customFormat="1" ht="31.5" customHeight="1">
      <c r="A43" s="191" t="s">
        <v>12</v>
      </c>
      <c r="B43" s="192"/>
      <c r="C43" s="192"/>
      <c r="D43" s="192"/>
      <c r="E43" s="192"/>
      <c r="F43" s="192"/>
      <c r="G43" s="192"/>
      <c r="H43" s="193"/>
      <c r="I43" s="194" t="s">
        <v>7</v>
      </c>
      <c r="J43" s="195"/>
      <c r="K43" s="196" t="s">
        <v>8</v>
      </c>
      <c r="L43" s="196"/>
      <c r="M43" s="196" t="s">
        <v>9</v>
      </c>
      <c r="N43" s="197"/>
    </row>
    <row r="44" spans="1:14" s="39" customFormat="1" ht="31.5" customHeight="1">
      <c r="A44" s="186" t="s">
        <v>111</v>
      </c>
      <c r="B44" s="186"/>
      <c r="C44" s="186"/>
      <c r="D44" s="186"/>
      <c r="E44" s="186"/>
      <c r="F44" s="186"/>
      <c r="G44" s="186"/>
      <c r="H44" s="186"/>
      <c r="I44" s="185">
        <v>1</v>
      </c>
      <c r="J44" s="186"/>
      <c r="K44" s="186"/>
      <c r="L44" s="186"/>
      <c r="M44" s="187"/>
      <c r="N44" s="187"/>
    </row>
    <row r="45" spans="1:14" s="39" customFormat="1" ht="31.5" customHeight="1">
      <c r="A45" s="186" t="s">
        <v>132</v>
      </c>
      <c r="B45" s="186"/>
      <c r="C45" s="186"/>
      <c r="D45" s="186"/>
      <c r="E45" s="186"/>
      <c r="F45" s="186"/>
      <c r="G45" s="186"/>
      <c r="H45" s="186"/>
      <c r="I45" s="185">
        <v>1</v>
      </c>
      <c r="J45" s="186"/>
      <c r="K45" s="186"/>
      <c r="L45" s="186"/>
      <c r="M45" s="187"/>
      <c r="N45" s="187"/>
    </row>
    <row r="46" spans="1:14" s="39" customFormat="1" ht="31.5" customHeight="1">
      <c r="A46" s="186" t="s">
        <v>112</v>
      </c>
      <c r="B46" s="186"/>
      <c r="C46" s="186"/>
      <c r="D46" s="186"/>
      <c r="E46" s="186"/>
      <c r="F46" s="186"/>
      <c r="G46" s="186"/>
      <c r="H46" s="186"/>
      <c r="I46" s="185">
        <v>1</v>
      </c>
      <c r="J46" s="186"/>
      <c r="K46" s="186"/>
      <c r="L46" s="186"/>
      <c r="M46" s="187"/>
      <c r="N46" s="187"/>
    </row>
    <row r="47" spans="1:14" s="39" customFormat="1" ht="31.5" customHeight="1">
      <c r="A47" s="40"/>
      <c r="B47" s="40"/>
      <c r="C47" s="40"/>
      <c r="D47" s="40"/>
      <c r="E47" s="40"/>
      <c r="F47" s="40"/>
      <c r="G47" s="40"/>
      <c r="H47" s="40"/>
      <c r="I47" s="40"/>
      <c r="J47" s="40"/>
      <c r="K47" s="40"/>
      <c r="L47" s="40"/>
      <c r="M47" s="41"/>
      <c r="N47" s="41"/>
    </row>
    <row r="48" spans="1:14">
      <c r="A48" s="118" t="s">
        <v>13</v>
      </c>
      <c r="B48" s="119"/>
      <c r="C48" s="119"/>
      <c r="D48" s="119"/>
      <c r="E48" s="119"/>
      <c r="F48" s="119"/>
      <c r="G48" s="119"/>
      <c r="H48" s="119"/>
      <c r="I48" s="119"/>
      <c r="J48" s="119"/>
      <c r="K48" s="119"/>
      <c r="L48" s="119"/>
      <c r="M48" s="119"/>
      <c r="N48" s="120"/>
    </row>
    <row r="49" spans="1:14" ht="42.75">
      <c r="A49" s="100" t="s">
        <v>14</v>
      </c>
      <c r="B49" s="100"/>
      <c r="C49" s="6" t="s">
        <v>15</v>
      </c>
      <c r="D49" s="6" t="s">
        <v>16</v>
      </c>
      <c r="E49" s="6" t="s">
        <v>17</v>
      </c>
      <c r="F49" s="6" t="s">
        <v>18</v>
      </c>
      <c r="G49" s="6" t="s">
        <v>19</v>
      </c>
      <c r="H49" s="6" t="s">
        <v>20</v>
      </c>
      <c r="I49" s="6" t="s">
        <v>21</v>
      </c>
      <c r="J49" s="6" t="s">
        <v>22</v>
      </c>
      <c r="K49" s="6" t="s">
        <v>23</v>
      </c>
      <c r="L49" s="6" t="s">
        <v>24</v>
      </c>
      <c r="M49" s="6" t="s">
        <v>25</v>
      </c>
      <c r="N49" s="6" t="s">
        <v>26</v>
      </c>
    </row>
    <row r="50" spans="1:14">
      <c r="A50" s="121">
        <f>IF(A19&gt;0,A19,"")</f>
        <v>1</v>
      </c>
      <c r="B50" s="122"/>
      <c r="C50" s="27"/>
      <c r="D50" s="13" t="s">
        <v>62</v>
      </c>
      <c r="E50" s="13" t="s">
        <v>62</v>
      </c>
      <c r="F50" s="13" t="s">
        <v>62</v>
      </c>
      <c r="G50" s="13" t="s">
        <v>62</v>
      </c>
      <c r="H50" s="13" t="s">
        <v>62</v>
      </c>
      <c r="I50" s="19"/>
      <c r="J50" s="19"/>
      <c r="K50" s="19"/>
      <c r="L50" s="19"/>
      <c r="M50" s="19"/>
      <c r="N50" s="19"/>
    </row>
    <row r="51" spans="1:14" ht="15.75" thickBot="1">
      <c r="A51" s="123"/>
      <c r="B51" s="124"/>
      <c r="C51" s="8"/>
      <c r="D51" s="8"/>
      <c r="E51" s="14"/>
      <c r="F51" s="14"/>
      <c r="G51" s="14"/>
      <c r="H51" s="14"/>
      <c r="I51" s="8"/>
      <c r="J51" s="8"/>
      <c r="K51" s="8"/>
      <c r="L51" s="8"/>
      <c r="M51" s="8"/>
      <c r="N51" s="8"/>
    </row>
    <row r="52" spans="1:14">
      <c r="A52" s="121">
        <f>IF(A20&gt;0,A20,"")</f>
        <v>2</v>
      </c>
      <c r="B52" s="122"/>
      <c r="C52" s="19"/>
      <c r="D52" s="13"/>
      <c r="E52" s="13" t="s">
        <v>62</v>
      </c>
      <c r="F52" s="13" t="s">
        <v>62</v>
      </c>
      <c r="G52" s="13"/>
      <c r="H52" s="13"/>
      <c r="I52" s="19"/>
      <c r="J52" s="19"/>
      <c r="K52" s="19"/>
      <c r="L52" s="13" t="s">
        <v>62</v>
      </c>
      <c r="M52" s="13" t="s">
        <v>62</v>
      </c>
      <c r="N52" s="19"/>
    </row>
    <row r="53" spans="1:14" ht="15.75" thickBot="1">
      <c r="A53" s="123"/>
      <c r="B53" s="124"/>
      <c r="C53" s="8"/>
      <c r="D53" s="8"/>
      <c r="E53" s="14"/>
      <c r="F53" s="14"/>
      <c r="G53" s="14"/>
      <c r="H53" s="14"/>
      <c r="I53" s="8"/>
      <c r="J53" s="8"/>
      <c r="K53" s="8"/>
      <c r="L53" s="8"/>
      <c r="M53" s="8"/>
      <c r="N53" s="8"/>
    </row>
    <row r="54" spans="1:14">
      <c r="A54" s="121">
        <f>IF(A21&gt;0,A21,"")</f>
        <v>3</v>
      </c>
      <c r="B54" s="122"/>
      <c r="C54" s="19"/>
      <c r="D54" s="19"/>
      <c r="E54" s="13" t="s">
        <v>62</v>
      </c>
      <c r="F54" s="13" t="s">
        <v>62</v>
      </c>
      <c r="G54" s="13"/>
      <c r="H54" s="13"/>
      <c r="I54" s="19"/>
      <c r="J54" s="19"/>
      <c r="K54" s="25"/>
      <c r="L54" s="13" t="s">
        <v>62</v>
      </c>
      <c r="M54" s="19"/>
      <c r="N54" s="19"/>
    </row>
    <row r="55" spans="1:14" ht="15.75" thickBot="1">
      <c r="A55" s="123"/>
      <c r="B55" s="124"/>
      <c r="C55" s="8"/>
      <c r="D55" s="8"/>
      <c r="E55" s="14"/>
      <c r="F55" s="14"/>
      <c r="G55" s="14"/>
      <c r="H55" s="14"/>
      <c r="I55" s="8"/>
      <c r="J55" s="8"/>
      <c r="K55" s="8"/>
      <c r="L55" s="8"/>
      <c r="M55" s="8"/>
      <c r="N55" s="8"/>
    </row>
    <row r="56" spans="1:14">
      <c r="A56" s="121">
        <v>4</v>
      </c>
      <c r="B56" s="122"/>
      <c r="C56" s="19"/>
      <c r="D56" s="19"/>
      <c r="E56" s="13" t="s">
        <v>62</v>
      </c>
      <c r="F56" s="13" t="s">
        <v>62</v>
      </c>
      <c r="G56" s="13"/>
      <c r="H56" s="13"/>
      <c r="I56" s="19"/>
      <c r="J56" s="19"/>
      <c r="K56" s="25"/>
      <c r="L56" s="19"/>
      <c r="M56" s="19"/>
      <c r="N56" s="19"/>
    </row>
    <row r="57" spans="1:14" ht="15.75" thickBot="1">
      <c r="A57" s="123"/>
      <c r="B57" s="124"/>
      <c r="C57" s="8"/>
      <c r="D57" s="8"/>
      <c r="E57" s="8"/>
      <c r="F57" s="8"/>
      <c r="G57" s="8"/>
      <c r="H57" s="8"/>
      <c r="I57" s="8"/>
      <c r="J57" s="8"/>
      <c r="K57" s="8"/>
      <c r="L57" s="8"/>
      <c r="M57" s="8"/>
      <c r="N57" s="8"/>
    </row>
    <row r="58" spans="1:14">
      <c r="A58" s="121">
        <v>5</v>
      </c>
      <c r="B58" s="122"/>
      <c r="C58" s="19"/>
      <c r="D58" s="19"/>
      <c r="E58" s="13"/>
      <c r="F58" s="13" t="s">
        <v>62</v>
      </c>
      <c r="G58" s="13"/>
      <c r="H58" s="13"/>
      <c r="I58" s="19"/>
      <c r="J58" s="19"/>
      <c r="K58" s="25"/>
      <c r="L58" s="19"/>
      <c r="M58" s="19"/>
      <c r="N58" s="19"/>
    </row>
    <row r="59" spans="1:14" ht="15.75" thickBot="1">
      <c r="A59" s="123"/>
      <c r="B59" s="124"/>
      <c r="C59" s="8"/>
      <c r="D59" s="8"/>
      <c r="E59" s="8"/>
      <c r="F59" s="8"/>
      <c r="G59" s="8"/>
      <c r="H59" s="8"/>
      <c r="I59" s="8"/>
      <c r="J59" s="8"/>
      <c r="K59" s="8"/>
      <c r="L59" s="8"/>
      <c r="M59" s="8"/>
      <c r="N59" s="8"/>
    </row>
    <row r="60" spans="1:14">
      <c r="A60" s="121">
        <v>6</v>
      </c>
      <c r="B60" s="122"/>
      <c r="C60" s="19"/>
      <c r="D60" s="19"/>
      <c r="E60" s="19"/>
      <c r="F60" s="19"/>
      <c r="G60" s="13" t="s">
        <v>62</v>
      </c>
      <c r="H60" s="13" t="s">
        <v>62</v>
      </c>
      <c r="I60" s="43"/>
      <c r="J60" s="19"/>
      <c r="K60" s="25"/>
      <c r="L60" s="19"/>
      <c r="M60" s="19"/>
      <c r="N60" s="19"/>
    </row>
    <row r="61" spans="1:14" ht="15.75" thickBot="1">
      <c r="A61" s="123"/>
      <c r="B61" s="124"/>
      <c r="C61" s="8"/>
      <c r="D61" s="8"/>
      <c r="E61" s="8"/>
      <c r="F61" s="8"/>
      <c r="G61" s="8"/>
      <c r="H61" s="8"/>
      <c r="I61" s="8"/>
      <c r="J61" s="8"/>
      <c r="K61" s="8"/>
      <c r="L61" s="8"/>
      <c r="M61" s="8"/>
      <c r="N61" s="8"/>
    </row>
    <row r="62" spans="1:14">
      <c r="A62" s="121">
        <v>7</v>
      </c>
      <c r="B62" s="122"/>
      <c r="C62" s="42"/>
      <c r="D62" s="42"/>
      <c r="E62" s="42"/>
      <c r="F62" s="42"/>
      <c r="G62" s="42"/>
      <c r="H62" s="13" t="s">
        <v>62</v>
      </c>
      <c r="I62" s="13" t="s">
        <v>62</v>
      </c>
      <c r="J62" s="42"/>
      <c r="K62" s="42"/>
      <c r="L62" s="42"/>
      <c r="M62" s="42"/>
      <c r="N62" s="42"/>
    </row>
    <row r="63" spans="1:14" ht="15.75" thickBot="1">
      <c r="A63" s="123"/>
      <c r="B63" s="124"/>
      <c r="C63" s="46"/>
      <c r="D63" s="46"/>
      <c r="E63" s="46"/>
      <c r="F63" s="46"/>
      <c r="G63" s="46"/>
      <c r="J63" s="46"/>
      <c r="K63" s="46"/>
      <c r="L63" s="46"/>
      <c r="M63" s="46"/>
      <c r="N63" s="46"/>
    </row>
    <row r="64" spans="1:14">
      <c r="A64" s="198">
        <v>8</v>
      </c>
      <c r="B64" s="199"/>
      <c r="C64" s="42"/>
      <c r="D64" s="42"/>
      <c r="E64" s="42"/>
      <c r="F64" s="42"/>
      <c r="G64" s="42"/>
      <c r="H64" s="42"/>
      <c r="I64" s="13" t="s">
        <v>62</v>
      </c>
      <c r="K64" s="42"/>
      <c r="L64" s="42"/>
      <c r="M64" s="42"/>
      <c r="N64" s="42"/>
    </row>
    <row r="65" spans="1:14" ht="15.75" thickBot="1">
      <c r="A65" s="123"/>
      <c r="B65" s="124"/>
      <c r="C65" s="46"/>
      <c r="D65" s="46"/>
      <c r="E65" s="46"/>
      <c r="F65" s="46"/>
      <c r="G65" s="46"/>
      <c r="H65" s="46"/>
      <c r="I65" s="46"/>
      <c r="J65" s="46"/>
      <c r="K65" s="46"/>
      <c r="L65" s="46"/>
      <c r="M65" s="46"/>
      <c r="N65" s="46"/>
    </row>
    <row r="66" spans="1:14">
      <c r="A66" s="121">
        <v>9</v>
      </c>
      <c r="B66" s="122"/>
      <c r="C66" s="42"/>
      <c r="D66" s="42"/>
      <c r="E66" s="42"/>
      <c r="F66" s="42"/>
      <c r="G66" s="42"/>
      <c r="H66" s="42"/>
      <c r="I66" s="13" t="s">
        <v>62</v>
      </c>
      <c r="J66" s="42"/>
      <c r="K66" s="42"/>
      <c r="L66" s="42"/>
      <c r="M66" s="42"/>
      <c r="N66" s="42"/>
    </row>
    <row r="67" spans="1:14" ht="15.75" thickBot="1">
      <c r="A67" s="123"/>
      <c r="B67" s="124"/>
      <c r="C67" s="46"/>
      <c r="D67" s="46"/>
      <c r="E67" s="46"/>
      <c r="F67" s="46"/>
      <c r="G67" s="46"/>
      <c r="H67" s="46"/>
      <c r="I67" s="46"/>
      <c r="J67" s="46"/>
      <c r="K67" s="46"/>
      <c r="L67" s="46"/>
      <c r="M67" s="46"/>
      <c r="N67" s="46"/>
    </row>
    <row r="68" spans="1:14">
      <c r="A68" s="121">
        <v>10</v>
      </c>
      <c r="B68" s="122"/>
      <c r="C68" s="42"/>
      <c r="D68" s="42"/>
      <c r="E68" s="42"/>
      <c r="F68" s="42"/>
      <c r="G68" s="42"/>
      <c r="H68" s="42"/>
      <c r="I68" s="44"/>
      <c r="J68" s="13" t="s">
        <v>62</v>
      </c>
      <c r="K68" s="42"/>
      <c r="L68" s="42"/>
      <c r="M68" s="42"/>
      <c r="N68" s="42"/>
    </row>
    <row r="69" spans="1:14" ht="15.75" thickBot="1">
      <c r="A69" s="123"/>
      <c r="B69" s="124"/>
      <c r="C69" s="46"/>
      <c r="D69" s="46"/>
      <c r="E69" s="46"/>
      <c r="F69" s="46"/>
      <c r="G69" s="46"/>
      <c r="H69" s="46"/>
      <c r="I69" s="46"/>
      <c r="J69" s="46"/>
      <c r="K69" s="46"/>
      <c r="L69" s="46"/>
      <c r="M69" s="46"/>
      <c r="N69" s="46"/>
    </row>
    <row r="70" spans="1:14">
      <c r="A70" s="121">
        <v>11</v>
      </c>
      <c r="B70" s="122"/>
      <c r="C70" s="42"/>
      <c r="D70" s="42"/>
      <c r="E70" s="42"/>
      <c r="F70" s="42"/>
      <c r="G70" s="42"/>
      <c r="H70" s="42"/>
      <c r="I70" s="44"/>
      <c r="J70" s="42"/>
      <c r="K70" s="42"/>
      <c r="L70" s="42"/>
      <c r="M70" s="13" t="s">
        <v>62</v>
      </c>
      <c r="N70" s="42"/>
    </row>
    <row r="71" spans="1:14" ht="15.75" thickBot="1">
      <c r="A71" s="123"/>
      <c r="B71" s="124"/>
      <c r="C71" s="46"/>
      <c r="D71" s="46"/>
      <c r="E71" s="46"/>
      <c r="F71" s="46"/>
      <c r="G71" s="46"/>
      <c r="H71" s="46"/>
      <c r="I71" s="46"/>
      <c r="J71" s="46"/>
      <c r="K71" s="46"/>
      <c r="L71" s="46"/>
      <c r="M71" s="46"/>
      <c r="N71" s="46"/>
    </row>
    <row r="72" spans="1:14">
      <c r="A72" s="121">
        <v>12</v>
      </c>
      <c r="B72" s="122"/>
      <c r="C72" s="42"/>
      <c r="D72" s="42"/>
      <c r="E72" s="42"/>
      <c r="F72" s="42"/>
      <c r="G72" s="42"/>
      <c r="H72" s="42"/>
      <c r="I72" s="44"/>
      <c r="J72" s="42"/>
      <c r="K72" s="42"/>
      <c r="L72" s="42"/>
      <c r="M72" s="13" t="s">
        <v>62</v>
      </c>
      <c r="N72" s="42"/>
    </row>
    <row r="73" spans="1:14" ht="15.75" thickBot="1">
      <c r="A73" s="123"/>
      <c r="B73" s="124"/>
      <c r="C73" s="46"/>
      <c r="D73" s="46"/>
      <c r="E73" s="46"/>
      <c r="F73" s="46"/>
      <c r="G73" s="46"/>
      <c r="H73" s="46"/>
      <c r="I73" s="46"/>
      <c r="J73" s="46"/>
      <c r="K73" s="46"/>
      <c r="L73" s="46"/>
      <c r="M73" s="46"/>
      <c r="N73" s="46"/>
    </row>
    <row r="74" spans="1:14">
      <c r="A74" s="121">
        <v>13</v>
      </c>
      <c r="B74" s="122"/>
      <c r="C74" s="42"/>
      <c r="D74" s="42"/>
      <c r="E74" s="42"/>
      <c r="F74" s="42"/>
      <c r="G74" s="42"/>
      <c r="H74" s="42"/>
      <c r="I74" s="44"/>
      <c r="J74" s="42"/>
      <c r="K74" s="42"/>
      <c r="L74" s="42"/>
      <c r="M74" s="13" t="s">
        <v>62</v>
      </c>
      <c r="N74" s="42"/>
    </row>
    <row r="75" spans="1:14" ht="15.75" thickBot="1">
      <c r="A75" s="123"/>
      <c r="B75" s="124"/>
      <c r="C75" s="46"/>
      <c r="D75" s="46"/>
      <c r="E75" s="46"/>
      <c r="F75" s="46"/>
      <c r="G75" s="46"/>
      <c r="H75" s="46"/>
      <c r="I75" s="46"/>
      <c r="J75" s="46"/>
      <c r="K75" s="46"/>
      <c r="L75" s="46"/>
      <c r="M75" s="46"/>
      <c r="N75" s="46"/>
    </row>
    <row r="76" spans="1:14">
      <c r="A76" s="45"/>
      <c r="B76" s="45"/>
      <c r="C76" s="4"/>
      <c r="D76" s="4"/>
      <c r="E76" s="4"/>
      <c r="F76" s="4"/>
      <c r="G76" s="4"/>
      <c r="H76" s="4"/>
      <c r="I76" s="4"/>
      <c r="J76" s="4"/>
      <c r="K76" s="4"/>
      <c r="L76" s="4"/>
      <c r="M76" s="4"/>
      <c r="N76" s="4"/>
    </row>
    <row r="77" spans="1:14">
      <c r="A77" s="9"/>
      <c r="B77" s="9"/>
      <c r="C77" s="9"/>
      <c r="D77" s="9"/>
      <c r="E77" s="9"/>
      <c r="F77" s="9"/>
      <c r="G77" s="9"/>
      <c r="H77" s="9"/>
      <c r="I77" s="9"/>
      <c r="J77" s="9"/>
      <c r="K77" s="9"/>
      <c r="L77" s="9"/>
      <c r="M77" s="9"/>
      <c r="N77" s="9"/>
    </row>
    <row r="78" spans="1:14">
      <c r="A78" s="142" t="s">
        <v>31</v>
      </c>
      <c r="B78" s="142"/>
      <c r="C78" s="142"/>
      <c r="D78" s="142"/>
      <c r="E78" s="142"/>
      <c r="F78" s="142"/>
      <c r="G78" s="142"/>
      <c r="H78" s="142" t="s">
        <v>31</v>
      </c>
      <c r="I78" s="142"/>
      <c r="J78" s="142"/>
      <c r="K78" s="142"/>
      <c r="L78" s="142"/>
      <c r="M78" s="142"/>
      <c r="N78" s="142"/>
    </row>
    <row r="79" spans="1:14">
      <c r="A79" s="125" t="s">
        <v>32</v>
      </c>
      <c r="B79" s="125"/>
      <c r="C79" s="133"/>
      <c r="D79" s="134"/>
      <c r="E79" s="134"/>
      <c r="F79" s="134"/>
      <c r="G79" s="135"/>
      <c r="H79" s="125" t="s">
        <v>33</v>
      </c>
      <c r="I79" s="125"/>
      <c r="J79" s="133"/>
      <c r="K79" s="134"/>
      <c r="L79" s="134"/>
      <c r="M79" s="134"/>
      <c r="N79" s="135"/>
    </row>
    <row r="80" spans="1:14">
      <c r="A80" s="125"/>
      <c r="B80" s="125"/>
      <c r="C80" s="136"/>
      <c r="D80" s="137"/>
      <c r="E80" s="137"/>
      <c r="F80" s="137"/>
      <c r="G80" s="138"/>
      <c r="H80" s="125"/>
      <c r="I80" s="125"/>
      <c r="J80" s="136"/>
      <c r="K80" s="137"/>
      <c r="L80" s="137"/>
      <c r="M80" s="137"/>
      <c r="N80" s="138"/>
    </row>
    <row r="81" spans="1:14">
      <c r="A81" s="125"/>
      <c r="B81" s="125"/>
      <c r="C81" s="139"/>
      <c r="D81" s="140"/>
      <c r="E81" s="140"/>
      <c r="F81" s="140"/>
      <c r="G81" s="141"/>
      <c r="H81" s="125"/>
      <c r="I81" s="125"/>
      <c r="J81" s="139"/>
      <c r="K81" s="140"/>
      <c r="L81" s="140"/>
      <c r="M81" s="140"/>
      <c r="N81" s="141"/>
    </row>
    <row r="82" spans="1:14">
      <c r="A82" s="125" t="s">
        <v>34</v>
      </c>
      <c r="B82" s="125"/>
      <c r="C82" s="133"/>
      <c r="D82" s="134"/>
      <c r="E82" s="134"/>
      <c r="F82" s="134"/>
      <c r="G82" s="135"/>
      <c r="H82" s="125" t="s">
        <v>34</v>
      </c>
      <c r="I82" s="125"/>
      <c r="J82" s="133"/>
      <c r="K82" s="134"/>
      <c r="L82" s="134"/>
      <c r="M82" s="134"/>
      <c r="N82" s="135"/>
    </row>
    <row r="83" spans="1:14">
      <c r="A83" s="125"/>
      <c r="B83" s="125"/>
      <c r="C83" s="136"/>
      <c r="D83" s="137"/>
      <c r="E83" s="137"/>
      <c r="F83" s="137"/>
      <c r="G83" s="138"/>
      <c r="H83" s="125"/>
      <c r="I83" s="125"/>
      <c r="J83" s="136"/>
      <c r="K83" s="137"/>
      <c r="L83" s="137"/>
      <c r="M83" s="137"/>
      <c r="N83" s="138"/>
    </row>
    <row r="84" spans="1:14">
      <c r="A84" s="125"/>
      <c r="B84" s="125"/>
      <c r="C84" s="139"/>
      <c r="D84" s="140"/>
      <c r="E84" s="140"/>
      <c r="F84" s="140"/>
      <c r="G84" s="141"/>
      <c r="H84" s="125"/>
      <c r="I84" s="125"/>
      <c r="J84" s="139"/>
      <c r="K84" s="140"/>
      <c r="L84" s="140"/>
      <c r="M84" s="140"/>
      <c r="N84" s="141"/>
    </row>
    <row r="85" spans="1:14">
      <c r="A85" s="142" t="s">
        <v>35</v>
      </c>
      <c r="B85" s="142"/>
      <c r="C85" s="142"/>
      <c r="D85" s="142"/>
      <c r="E85" s="142"/>
      <c r="F85" s="142"/>
      <c r="G85" s="142"/>
      <c r="H85" s="142" t="s">
        <v>35</v>
      </c>
      <c r="I85" s="142"/>
      <c r="J85" s="142"/>
      <c r="K85" s="142"/>
      <c r="L85" s="142"/>
      <c r="M85" s="142"/>
      <c r="N85" s="142"/>
    </row>
    <row r="86" spans="1:14">
      <c r="A86" s="125" t="s">
        <v>36</v>
      </c>
      <c r="B86" s="125"/>
      <c r="C86" s="133"/>
      <c r="D86" s="134"/>
      <c r="E86" s="134"/>
      <c r="F86" s="134"/>
      <c r="G86" s="135"/>
      <c r="H86" s="125" t="s">
        <v>37</v>
      </c>
      <c r="I86" s="125"/>
      <c r="J86" s="133"/>
      <c r="K86" s="134"/>
      <c r="L86" s="134"/>
      <c r="M86" s="134"/>
      <c r="N86" s="135"/>
    </row>
    <row r="87" spans="1:14">
      <c r="A87" s="125"/>
      <c r="B87" s="125"/>
      <c r="C87" s="136"/>
      <c r="D87" s="137"/>
      <c r="E87" s="137"/>
      <c r="F87" s="137"/>
      <c r="G87" s="138"/>
      <c r="H87" s="125"/>
      <c r="I87" s="125"/>
      <c r="J87" s="136"/>
      <c r="K87" s="137"/>
      <c r="L87" s="137"/>
      <c r="M87" s="137"/>
      <c r="N87" s="138"/>
    </row>
    <row r="88" spans="1:14">
      <c r="A88" s="125"/>
      <c r="B88" s="125"/>
      <c r="C88" s="139"/>
      <c r="D88" s="140"/>
      <c r="E88" s="140"/>
      <c r="F88" s="140"/>
      <c r="G88" s="141"/>
      <c r="H88" s="125"/>
      <c r="I88" s="125"/>
      <c r="J88" s="139"/>
      <c r="K88" s="140"/>
      <c r="L88" s="140"/>
      <c r="M88" s="140"/>
      <c r="N88" s="141"/>
    </row>
    <row r="89" spans="1:14">
      <c r="A89" s="125" t="s">
        <v>38</v>
      </c>
      <c r="B89" s="125"/>
      <c r="C89" s="133"/>
      <c r="D89" s="134"/>
      <c r="E89" s="134"/>
      <c r="F89" s="134"/>
      <c r="G89" s="135"/>
      <c r="H89" s="125" t="s">
        <v>38</v>
      </c>
      <c r="I89" s="125"/>
      <c r="J89" s="133"/>
      <c r="K89" s="134"/>
      <c r="L89" s="134"/>
      <c r="M89" s="134"/>
      <c r="N89" s="135"/>
    </row>
    <row r="90" spans="1:14">
      <c r="A90" s="125"/>
      <c r="B90" s="125"/>
      <c r="C90" s="136"/>
      <c r="D90" s="137"/>
      <c r="E90" s="137"/>
      <c r="F90" s="137"/>
      <c r="G90" s="138"/>
      <c r="H90" s="125"/>
      <c r="I90" s="125"/>
      <c r="J90" s="136"/>
      <c r="K90" s="137"/>
      <c r="L90" s="137"/>
      <c r="M90" s="137"/>
      <c r="N90" s="138"/>
    </row>
    <row r="91" spans="1:14">
      <c r="A91" s="125"/>
      <c r="B91" s="125"/>
      <c r="C91" s="139"/>
      <c r="D91" s="140"/>
      <c r="E91" s="140"/>
      <c r="F91" s="140"/>
      <c r="G91" s="141"/>
      <c r="H91" s="125"/>
      <c r="I91" s="125"/>
      <c r="J91" s="139"/>
      <c r="K91" s="140"/>
      <c r="L91" s="140"/>
      <c r="M91" s="140"/>
      <c r="N91" s="141"/>
    </row>
    <row r="92" spans="1:14">
      <c r="A92" s="9"/>
      <c r="B92" s="9"/>
      <c r="C92" s="9"/>
      <c r="D92" s="9"/>
      <c r="E92" s="9"/>
      <c r="F92" s="9"/>
      <c r="G92" s="9"/>
      <c r="H92" s="9"/>
      <c r="I92" s="9"/>
      <c r="J92" s="9"/>
      <c r="K92" s="9"/>
      <c r="L92" s="9"/>
      <c r="M92" s="9"/>
      <c r="N92" s="9"/>
    </row>
    <row r="93" spans="1:14">
      <c r="A93" s="131" t="s">
        <v>39</v>
      </c>
      <c r="B93" s="132"/>
      <c r="C93" s="132"/>
      <c r="D93" s="132"/>
      <c r="E93" s="132"/>
      <c r="F93" s="132"/>
      <c r="G93" s="132"/>
      <c r="H93" s="132"/>
      <c r="I93" s="132"/>
      <c r="J93" s="132"/>
      <c r="K93" s="132"/>
      <c r="L93" s="132"/>
      <c r="M93" s="132"/>
      <c r="N93" s="143"/>
    </row>
    <row r="94" spans="1:14">
      <c r="A94" s="18" t="s">
        <v>40</v>
      </c>
      <c r="B94" s="144" t="s">
        <v>41</v>
      </c>
      <c r="C94" s="144"/>
      <c r="D94" s="144"/>
      <c r="E94" s="144"/>
      <c r="F94" s="144"/>
      <c r="G94" s="144" t="s">
        <v>42</v>
      </c>
      <c r="H94" s="144"/>
      <c r="I94" s="145" t="s">
        <v>43</v>
      </c>
      <c r="J94" s="145"/>
      <c r="K94" s="145" t="s">
        <v>44</v>
      </c>
      <c r="L94" s="145"/>
      <c r="M94" s="146" t="s">
        <v>45</v>
      </c>
      <c r="N94" s="146"/>
    </row>
    <row r="95" spans="1:14">
      <c r="A95" s="17" t="s">
        <v>61</v>
      </c>
      <c r="B95" s="126" t="s">
        <v>84</v>
      </c>
      <c r="C95" s="126"/>
      <c r="D95" s="126"/>
      <c r="E95" s="126"/>
      <c r="F95" s="126"/>
      <c r="G95" s="148">
        <v>50</v>
      </c>
      <c r="H95" s="148"/>
      <c r="I95" s="149">
        <v>14.19</v>
      </c>
      <c r="J95" s="149"/>
      <c r="K95" s="150">
        <v>110</v>
      </c>
      <c r="L95" s="150"/>
      <c r="M95" s="151">
        <f>I95*K95</f>
        <v>1560.8999999999999</v>
      </c>
      <c r="N95" s="151"/>
    </row>
    <row r="96" spans="1:14">
      <c r="A96" s="26" t="s">
        <v>86</v>
      </c>
      <c r="B96" s="126" t="s">
        <v>85</v>
      </c>
      <c r="C96" s="126"/>
      <c r="D96" s="126"/>
      <c r="E96" s="126"/>
      <c r="F96" s="126"/>
      <c r="G96" s="148">
        <v>15</v>
      </c>
      <c r="H96" s="148"/>
      <c r="I96" s="149">
        <v>12.25</v>
      </c>
      <c r="J96" s="149"/>
      <c r="K96" s="150">
        <v>33</v>
      </c>
      <c r="L96" s="150"/>
      <c r="M96" s="151">
        <f t="shared" ref="M96:M99" si="0">I96*K96</f>
        <v>404.25</v>
      </c>
      <c r="N96" s="151"/>
    </row>
    <row r="97" spans="1:14">
      <c r="A97" s="17" t="s">
        <v>109</v>
      </c>
      <c r="B97" s="126" t="s">
        <v>110</v>
      </c>
      <c r="C97" s="126"/>
      <c r="D97" s="126"/>
      <c r="E97" s="126"/>
      <c r="F97" s="126"/>
      <c r="G97" s="200">
        <v>35</v>
      </c>
      <c r="H97" s="200"/>
      <c r="I97" s="149">
        <v>14.19</v>
      </c>
      <c r="J97" s="149"/>
      <c r="K97" s="150">
        <v>77</v>
      </c>
      <c r="L97" s="150"/>
      <c r="M97" s="151">
        <f t="shared" si="0"/>
        <v>1092.6299999999999</v>
      </c>
      <c r="N97" s="151"/>
    </row>
    <row r="98" spans="1:14">
      <c r="A98" s="17"/>
      <c r="B98" s="126"/>
      <c r="C98" s="126"/>
      <c r="D98" s="126"/>
      <c r="E98" s="126"/>
      <c r="F98" s="126"/>
      <c r="G98" s="148"/>
      <c r="H98" s="148"/>
      <c r="I98" s="149"/>
      <c r="J98" s="149"/>
      <c r="K98" s="150"/>
      <c r="L98" s="150"/>
      <c r="M98" s="151">
        <f t="shared" si="0"/>
        <v>0</v>
      </c>
      <c r="N98" s="151"/>
    </row>
    <row r="99" spans="1:14">
      <c r="A99" s="17"/>
      <c r="B99" s="126"/>
      <c r="C99" s="126"/>
      <c r="D99" s="126"/>
      <c r="E99" s="126"/>
      <c r="F99" s="126"/>
      <c r="G99" s="148"/>
      <c r="H99" s="148"/>
      <c r="I99" s="149"/>
      <c r="J99" s="149"/>
      <c r="K99" s="150"/>
      <c r="L99" s="150"/>
      <c r="M99" s="151">
        <f t="shared" si="0"/>
        <v>0</v>
      </c>
      <c r="N99" s="151"/>
    </row>
    <row r="100" spans="1:14">
      <c r="A100" s="12">
        <f>COUNTA(B95:F99)</f>
        <v>3</v>
      </c>
      <c r="B100" s="152" t="s">
        <v>46</v>
      </c>
      <c r="C100" s="152"/>
      <c r="D100" s="152"/>
      <c r="E100" s="152"/>
      <c r="F100" s="152"/>
      <c r="G100" s="152"/>
      <c r="H100" s="152"/>
      <c r="I100" s="152"/>
      <c r="J100" s="152"/>
      <c r="K100" s="152"/>
      <c r="L100" s="153"/>
      <c r="M100" s="154">
        <f>SUM(M95:N99)</f>
        <v>3057.7799999999997</v>
      </c>
      <c r="N100" s="154"/>
    </row>
    <row r="101" spans="1:14">
      <c r="A101" s="9"/>
      <c r="B101" s="9"/>
      <c r="C101" s="9"/>
      <c r="D101" s="9"/>
      <c r="E101" s="9"/>
      <c r="F101" s="9"/>
      <c r="G101" s="9"/>
      <c r="H101" s="9"/>
      <c r="I101" s="9"/>
      <c r="J101" s="9"/>
      <c r="K101" s="9"/>
      <c r="L101" s="9"/>
      <c r="M101" s="9"/>
      <c r="N101" s="9"/>
    </row>
    <row r="102" spans="1:14">
      <c r="A102" s="142" t="s">
        <v>47</v>
      </c>
      <c r="B102" s="142"/>
      <c r="C102" s="142"/>
      <c r="D102" s="142"/>
      <c r="E102" s="142"/>
      <c r="F102" s="142"/>
      <c r="G102" s="142"/>
      <c r="H102" s="142"/>
      <c r="I102" s="142"/>
      <c r="J102" s="142"/>
      <c r="K102" s="142"/>
      <c r="L102" s="142"/>
      <c r="M102" s="142"/>
      <c r="N102" s="142"/>
    </row>
    <row r="103" spans="1:14">
      <c r="A103" s="125" t="s">
        <v>48</v>
      </c>
      <c r="B103" s="125"/>
      <c r="C103" s="125"/>
      <c r="D103" s="125"/>
      <c r="E103" s="169" t="s">
        <v>49</v>
      </c>
      <c r="F103" s="170"/>
      <c r="G103" s="170"/>
      <c r="H103" s="170"/>
      <c r="I103" s="170"/>
      <c r="J103" s="170"/>
      <c r="K103" s="170"/>
      <c r="L103" s="170"/>
      <c r="M103" s="171" t="s">
        <v>50</v>
      </c>
      <c r="N103" s="172"/>
    </row>
    <row r="104" spans="1:14">
      <c r="A104" s="155" t="s">
        <v>87</v>
      </c>
      <c r="B104" s="156"/>
      <c r="C104" s="156"/>
      <c r="D104" s="157"/>
      <c r="E104" s="155" t="s">
        <v>158</v>
      </c>
      <c r="F104" s="156"/>
      <c r="G104" s="156"/>
      <c r="H104" s="156"/>
      <c r="I104" s="156"/>
      <c r="J104" s="156"/>
      <c r="K104" s="156"/>
      <c r="L104" s="156"/>
      <c r="M104" s="165">
        <v>180</v>
      </c>
      <c r="N104" s="166"/>
    </row>
    <row r="105" spans="1:14">
      <c r="A105" s="158"/>
      <c r="B105" s="159"/>
      <c r="C105" s="159"/>
      <c r="D105" s="160"/>
      <c r="E105" s="158"/>
      <c r="F105" s="159"/>
      <c r="G105" s="159"/>
      <c r="H105" s="159"/>
      <c r="I105" s="159"/>
      <c r="J105" s="159"/>
      <c r="K105" s="159"/>
      <c r="L105" s="159"/>
      <c r="M105" s="167"/>
      <c r="N105" s="168"/>
    </row>
    <row r="106" spans="1:14">
      <c r="A106" s="155"/>
      <c r="B106" s="156"/>
      <c r="C106" s="156"/>
      <c r="D106" s="157"/>
      <c r="E106" s="155"/>
      <c r="F106" s="156"/>
      <c r="G106" s="156"/>
      <c r="H106" s="156"/>
      <c r="I106" s="156"/>
      <c r="J106" s="156"/>
      <c r="K106" s="156"/>
      <c r="L106" s="156"/>
      <c r="M106" s="161"/>
      <c r="N106" s="162"/>
    </row>
    <row r="107" spans="1:14">
      <c r="A107" s="158"/>
      <c r="B107" s="159"/>
      <c r="C107" s="159"/>
      <c r="D107" s="160"/>
      <c r="E107" s="158"/>
      <c r="F107" s="159"/>
      <c r="G107" s="159"/>
      <c r="H107" s="159"/>
      <c r="I107" s="159"/>
      <c r="J107" s="159"/>
      <c r="K107" s="159"/>
      <c r="L107" s="159"/>
      <c r="M107" s="163"/>
      <c r="N107" s="164"/>
    </row>
    <row r="108" spans="1:14">
      <c r="A108" s="155"/>
      <c r="B108" s="156"/>
      <c r="C108" s="156"/>
      <c r="D108" s="157"/>
      <c r="E108" s="155"/>
      <c r="F108" s="156"/>
      <c r="G108" s="156"/>
      <c r="H108" s="156"/>
      <c r="I108" s="156"/>
      <c r="J108" s="156"/>
      <c r="K108" s="156"/>
      <c r="L108" s="156"/>
      <c r="M108" s="165"/>
      <c r="N108" s="166"/>
    </row>
    <row r="109" spans="1:14">
      <c r="A109" s="158"/>
      <c r="B109" s="159"/>
      <c r="C109" s="159"/>
      <c r="D109" s="160"/>
      <c r="E109" s="158"/>
      <c r="F109" s="159"/>
      <c r="G109" s="159"/>
      <c r="H109" s="159"/>
      <c r="I109" s="159"/>
      <c r="J109" s="159"/>
      <c r="K109" s="159"/>
      <c r="L109" s="159"/>
      <c r="M109" s="167"/>
      <c r="N109" s="168"/>
    </row>
    <row r="110" spans="1:14">
      <c r="A110" s="173" t="s">
        <v>51</v>
      </c>
      <c r="B110" s="173"/>
      <c r="C110" s="173"/>
      <c r="D110" s="173"/>
      <c r="E110" s="173"/>
      <c r="F110" s="173"/>
      <c r="G110" s="173"/>
      <c r="H110" s="173"/>
      <c r="I110" s="173"/>
      <c r="J110" s="173"/>
      <c r="K110" s="173"/>
      <c r="L110" s="173"/>
      <c r="M110" s="174" t="e">
        <f>SUM(M104:N109)+SUM(M95:M110N105)</f>
        <v>#NAME?</v>
      </c>
      <c r="N110" s="173"/>
    </row>
  </sheetData>
  <mergeCells count="186">
    <mergeCell ref="I27:N27"/>
    <mergeCell ref="I28:N28"/>
    <mergeCell ref="A110:L110"/>
    <mergeCell ref="M110:N110"/>
    <mergeCell ref="A108:D109"/>
    <mergeCell ref="E108:L109"/>
    <mergeCell ref="M108:N109"/>
    <mergeCell ref="A106:D107"/>
    <mergeCell ref="E106:L107"/>
    <mergeCell ref="M106:N107"/>
    <mergeCell ref="A102:N102"/>
    <mergeCell ref="A103:D103"/>
    <mergeCell ref="E103:L103"/>
    <mergeCell ref="M103:N103"/>
    <mergeCell ref="A104:D105"/>
    <mergeCell ref="E104:L105"/>
    <mergeCell ref="M104:N105"/>
    <mergeCell ref="B99:F99"/>
    <mergeCell ref="G99:H99"/>
    <mergeCell ref="I99:J99"/>
    <mergeCell ref="K99:L99"/>
    <mergeCell ref="M99:N99"/>
    <mergeCell ref="B100:L100"/>
    <mergeCell ref="M100:N100"/>
    <mergeCell ref="B97:F97"/>
    <mergeCell ref="G97:H97"/>
    <mergeCell ref="I97:J97"/>
    <mergeCell ref="K97:L97"/>
    <mergeCell ref="M97:N97"/>
    <mergeCell ref="B98:F98"/>
    <mergeCell ref="G98:H98"/>
    <mergeCell ref="I98:J98"/>
    <mergeCell ref="K98:L98"/>
    <mergeCell ref="M98:N98"/>
    <mergeCell ref="B95:F95"/>
    <mergeCell ref="G95:H95"/>
    <mergeCell ref="I95:J95"/>
    <mergeCell ref="K95:L95"/>
    <mergeCell ref="M95:N95"/>
    <mergeCell ref="B96:F96"/>
    <mergeCell ref="G96:H96"/>
    <mergeCell ref="I96:J96"/>
    <mergeCell ref="K96:L96"/>
    <mergeCell ref="M96:N96"/>
    <mergeCell ref="A93:N93"/>
    <mergeCell ref="B94:F94"/>
    <mergeCell ref="G94:H94"/>
    <mergeCell ref="I94:J94"/>
    <mergeCell ref="K94:L94"/>
    <mergeCell ref="M94:N94"/>
    <mergeCell ref="A86:B88"/>
    <mergeCell ref="C86:G88"/>
    <mergeCell ref="H86:I88"/>
    <mergeCell ref="J86:N88"/>
    <mergeCell ref="A89:B91"/>
    <mergeCell ref="C89:G91"/>
    <mergeCell ref="H89:I91"/>
    <mergeCell ref="J89:N91"/>
    <mergeCell ref="A82:B84"/>
    <mergeCell ref="C82:G84"/>
    <mergeCell ref="H82:I84"/>
    <mergeCell ref="J82:N84"/>
    <mergeCell ref="A85:G85"/>
    <mergeCell ref="H85:N85"/>
    <mergeCell ref="A78:G78"/>
    <mergeCell ref="H78:N78"/>
    <mergeCell ref="A79:B81"/>
    <mergeCell ref="C79:G81"/>
    <mergeCell ref="H79:I81"/>
    <mergeCell ref="J79:N81"/>
    <mergeCell ref="A58:B59"/>
    <mergeCell ref="A60:B61"/>
    <mergeCell ref="A62:B63"/>
    <mergeCell ref="A64:B65"/>
    <mergeCell ref="A66:B67"/>
    <mergeCell ref="A68:B69"/>
    <mergeCell ref="A70:B71"/>
    <mergeCell ref="A72:B73"/>
    <mergeCell ref="A74:B75"/>
    <mergeCell ref="A49:B49"/>
    <mergeCell ref="A46:H46"/>
    <mergeCell ref="I46:J46"/>
    <mergeCell ref="K46:L46"/>
    <mergeCell ref="M46:N46"/>
    <mergeCell ref="A50:B51"/>
    <mergeCell ref="A52:B53"/>
    <mergeCell ref="A54:B55"/>
    <mergeCell ref="A56:B57"/>
    <mergeCell ref="A45:H45"/>
    <mergeCell ref="I45:J45"/>
    <mergeCell ref="K45:L45"/>
    <mergeCell ref="M45:N45"/>
    <mergeCell ref="A43:H43"/>
    <mergeCell ref="I43:J43"/>
    <mergeCell ref="K43:L43"/>
    <mergeCell ref="M43:N43"/>
    <mergeCell ref="A48:N48"/>
    <mergeCell ref="A41:H41"/>
    <mergeCell ref="I41:J41"/>
    <mergeCell ref="K41:L41"/>
    <mergeCell ref="M41:N41"/>
    <mergeCell ref="A42:H42"/>
    <mergeCell ref="I42:J42"/>
    <mergeCell ref="K42:L42"/>
    <mergeCell ref="M42:N42"/>
    <mergeCell ref="A44:H44"/>
    <mergeCell ref="I44:J44"/>
    <mergeCell ref="K44:L44"/>
    <mergeCell ref="M44:N44"/>
    <mergeCell ref="A40:H40"/>
    <mergeCell ref="I40:J40"/>
    <mergeCell ref="K40:L40"/>
    <mergeCell ref="M40:N40"/>
    <mergeCell ref="A37:H37"/>
    <mergeCell ref="I37:J37"/>
    <mergeCell ref="K37:L37"/>
    <mergeCell ref="M37:N37"/>
    <mergeCell ref="A38:H38"/>
    <mergeCell ref="I38:J38"/>
    <mergeCell ref="K38:L38"/>
    <mergeCell ref="M38:N38"/>
    <mergeCell ref="A36:H36"/>
    <mergeCell ref="I36:J36"/>
    <mergeCell ref="K36:L36"/>
    <mergeCell ref="M36:N36"/>
    <mergeCell ref="A35:H35"/>
    <mergeCell ref="I35:J35"/>
    <mergeCell ref="K35:L35"/>
    <mergeCell ref="M35:N35"/>
    <mergeCell ref="A39:H39"/>
    <mergeCell ref="I39:J39"/>
    <mergeCell ref="K39:L39"/>
    <mergeCell ref="M39:N39"/>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B22:G22"/>
    <mergeCell ref="I22:N22"/>
    <mergeCell ref="A29:N29"/>
    <mergeCell ref="A30:H30"/>
    <mergeCell ref="I30:J30"/>
    <mergeCell ref="K30:L30"/>
    <mergeCell ref="M30:N30"/>
    <mergeCell ref="A18:N18"/>
    <mergeCell ref="B19:G19"/>
    <mergeCell ref="I19:N19"/>
    <mergeCell ref="B20:G20"/>
    <mergeCell ref="I20:N20"/>
    <mergeCell ref="B21:G21"/>
    <mergeCell ref="I21:N21"/>
    <mergeCell ref="B23:G23"/>
    <mergeCell ref="B24:G24"/>
    <mergeCell ref="B25:G25"/>
    <mergeCell ref="B26:G26"/>
    <mergeCell ref="B27:G27"/>
    <mergeCell ref="B28:G28"/>
    <mergeCell ref="I23:N23"/>
    <mergeCell ref="I24:N24"/>
    <mergeCell ref="I25:N25"/>
    <mergeCell ref="I26:N26"/>
    <mergeCell ref="A6:B6"/>
    <mergeCell ref="C6:N6"/>
    <mergeCell ref="A7:B7"/>
    <mergeCell ref="C7:N7"/>
    <mergeCell ref="A8:B17"/>
    <mergeCell ref="C8:N17"/>
    <mergeCell ref="A1:N1"/>
    <mergeCell ref="A3:D3"/>
    <mergeCell ref="E3:H3"/>
    <mergeCell ref="I3:N3"/>
    <mergeCell ref="A4:D5"/>
    <mergeCell ref="E4:H5"/>
    <mergeCell ref="I4:N5"/>
  </mergeCells>
  <conditionalFormatting sqref="C52:N52 C50:N50 C54:N54 C56:N56 C58:N58 C60:N60 K64:N64 C66:N66 C62:N62 C64:I64 C68:N68 C70:N70 C72:N72 C74:N74">
    <cfRule type="cellIs" dxfId="3" priority="11" stopIfTrue="1" operator="equal">
      <formula>"x"</formula>
    </cfRule>
  </conditionalFormatting>
  <conditionalFormatting sqref="C51:N51 C53:N53 C55:N55 C57:N57 C59:N59 C61:N61 C63:G63 C65:N65 C67:N67 C69:N69 C71:N71 C73:N73 C75:N76 J63:N63">
    <cfRule type="cellIs" dxfId="2" priority="10"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H50:I62 J65:N76 K64:N64 J50:N63 C64:I76 C50:G63"/>
  </dataValidations>
  <pageMargins left="0.7" right="0.7" top="0.75" bottom="0.75" header="0.3" footer="0.3"/>
  <pageSetup paperSize="9" orientation="landscape" r:id="rId1"/>
  <headerFooter>
    <oddHeader>&amp;CArea IV - Pianificazione Urbanistica e Progetti Strategici</oddHeader>
    <oddFooter>&amp;LPdO 2014&amp;CScheda &amp;A&amp;Rpagina &amp;P/&amp;N</oddFooter>
  </headerFooter>
  <legacyDrawing r:id="rId2"/>
</worksheet>
</file>

<file path=xl/worksheets/sheet3.xml><?xml version="1.0" encoding="utf-8"?>
<worksheet xmlns="http://schemas.openxmlformats.org/spreadsheetml/2006/main" xmlns:r="http://schemas.openxmlformats.org/officeDocument/2006/relationships">
  <dimension ref="A1:N108"/>
  <sheetViews>
    <sheetView zoomScaleNormal="100" zoomScaleSheetLayoutView="85" zoomScalePageLayoutView="88" workbookViewId="0">
      <selection activeCell="S18" sqref="S18"/>
    </sheetView>
  </sheetViews>
  <sheetFormatPr defaultRowHeight="15"/>
  <sheetData>
    <row r="1" spans="1:14" ht="18.75" thickBot="1">
      <c r="A1" s="74" t="s">
        <v>52</v>
      </c>
      <c r="B1" s="74"/>
      <c r="C1" s="74"/>
      <c r="D1" s="74"/>
      <c r="E1" s="74"/>
      <c r="F1" s="74"/>
      <c r="G1" s="74"/>
      <c r="H1" s="74"/>
      <c r="I1" s="74"/>
      <c r="J1" s="74"/>
      <c r="K1" s="74"/>
      <c r="L1" s="74"/>
      <c r="M1" s="74"/>
      <c r="N1" s="74"/>
    </row>
    <row r="2" spans="1:14">
      <c r="A2" s="1"/>
      <c r="B2" s="1"/>
      <c r="C2" s="1"/>
      <c r="D2" s="1"/>
      <c r="E2" s="1"/>
      <c r="F2" s="1"/>
      <c r="G2" s="1"/>
      <c r="H2" s="1"/>
      <c r="I2" s="1"/>
      <c r="J2" s="1"/>
      <c r="K2" s="1"/>
      <c r="L2" s="1"/>
      <c r="M2" s="1"/>
      <c r="N2" s="1"/>
    </row>
    <row r="3" spans="1:14" ht="15.75" thickBot="1">
      <c r="A3" s="75" t="s">
        <v>0</v>
      </c>
      <c r="B3" s="76"/>
      <c r="C3" s="76"/>
      <c r="D3" s="76"/>
      <c r="E3" s="77" t="s">
        <v>1</v>
      </c>
      <c r="F3" s="78"/>
      <c r="G3" s="78"/>
      <c r="H3" s="78"/>
      <c r="I3" s="79" t="s">
        <v>2</v>
      </c>
      <c r="J3" s="79"/>
      <c r="K3" s="79"/>
      <c r="L3" s="79"/>
      <c r="M3" s="79"/>
      <c r="N3" s="80"/>
    </row>
    <row r="4" spans="1:14">
      <c r="A4" s="81" t="s">
        <v>70</v>
      </c>
      <c r="B4" s="81"/>
      <c r="C4" s="81"/>
      <c r="D4" s="81"/>
      <c r="E4" s="81" t="s">
        <v>91</v>
      </c>
      <c r="F4" s="81"/>
      <c r="G4" s="81"/>
      <c r="H4" s="82"/>
      <c r="I4" s="83"/>
      <c r="J4" s="84"/>
      <c r="K4" s="84"/>
      <c r="L4" s="85"/>
      <c r="M4" s="85"/>
      <c r="N4" s="86"/>
    </row>
    <row r="5" spans="1:14" ht="15.75" thickBot="1">
      <c r="A5" s="81"/>
      <c r="B5" s="81"/>
      <c r="C5" s="81"/>
      <c r="D5" s="81"/>
      <c r="E5" s="81"/>
      <c r="F5" s="81"/>
      <c r="G5" s="81"/>
      <c r="H5" s="82"/>
      <c r="I5" s="87"/>
      <c r="J5" s="88"/>
      <c r="K5" s="88"/>
      <c r="L5" s="88"/>
      <c r="M5" s="88"/>
      <c r="N5" s="89"/>
    </row>
    <row r="6" spans="1:14" ht="28.35" customHeight="1">
      <c r="A6" s="48" t="s">
        <v>3</v>
      </c>
      <c r="B6" s="49"/>
      <c r="C6" s="50" t="s">
        <v>92</v>
      </c>
      <c r="D6" s="51"/>
      <c r="E6" s="51"/>
      <c r="F6" s="51"/>
      <c r="G6" s="51"/>
      <c r="H6" s="51"/>
      <c r="I6" s="52"/>
      <c r="J6" s="52"/>
      <c r="K6" s="52"/>
      <c r="L6" s="52"/>
      <c r="M6" s="52"/>
      <c r="N6" s="53"/>
    </row>
    <row r="7" spans="1:14" ht="42.6" customHeight="1">
      <c r="A7" s="54" t="s">
        <v>60</v>
      </c>
      <c r="B7" s="55"/>
      <c r="C7" s="56" t="s">
        <v>93</v>
      </c>
      <c r="D7" s="57"/>
      <c r="E7" s="57"/>
      <c r="F7" s="57"/>
      <c r="G7" s="57"/>
      <c r="H7" s="57"/>
      <c r="I7" s="57"/>
      <c r="J7" s="57"/>
      <c r="K7" s="57"/>
      <c r="L7" s="57"/>
      <c r="M7" s="57"/>
      <c r="N7" s="58"/>
    </row>
    <row r="8" spans="1:14">
      <c r="A8" s="59" t="s">
        <v>4</v>
      </c>
      <c r="B8" s="60"/>
      <c r="C8" s="65" t="s">
        <v>156</v>
      </c>
      <c r="D8" s="66"/>
      <c r="E8" s="66"/>
      <c r="F8" s="66"/>
      <c r="G8" s="66"/>
      <c r="H8" s="66"/>
      <c r="I8" s="66"/>
      <c r="J8" s="66"/>
      <c r="K8" s="66"/>
      <c r="L8" s="66"/>
      <c r="M8" s="66"/>
      <c r="N8" s="67"/>
    </row>
    <row r="9" spans="1:14">
      <c r="A9" s="61"/>
      <c r="B9" s="62"/>
      <c r="C9" s="68"/>
      <c r="D9" s="69"/>
      <c r="E9" s="69"/>
      <c r="F9" s="69"/>
      <c r="G9" s="69"/>
      <c r="H9" s="69"/>
      <c r="I9" s="69"/>
      <c r="J9" s="69"/>
      <c r="K9" s="69"/>
      <c r="L9" s="69"/>
      <c r="M9" s="69"/>
      <c r="N9" s="70"/>
    </row>
    <row r="10" spans="1:14">
      <c r="A10" s="61"/>
      <c r="B10" s="62"/>
      <c r="C10" s="68"/>
      <c r="D10" s="69"/>
      <c r="E10" s="69"/>
      <c r="F10" s="69"/>
      <c r="G10" s="69"/>
      <c r="H10" s="69"/>
      <c r="I10" s="69"/>
      <c r="J10" s="69"/>
      <c r="K10" s="69"/>
      <c r="L10" s="69"/>
      <c r="M10" s="69"/>
      <c r="N10" s="70"/>
    </row>
    <row r="11" spans="1:14">
      <c r="A11" s="61"/>
      <c r="B11" s="62"/>
      <c r="C11" s="68"/>
      <c r="D11" s="69"/>
      <c r="E11" s="69"/>
      <c r="F11" s="69"/>
      <c r="G11" s="69"/>
      <c r="H11" s="69"/>
      <c r="I11" s="69"/>
      <c r="J11" s="69"/>
      <c r="K11" s="69"/>
      <c r="L11" s="69"/>
      <c r="M11" s="69"/>
      <c r="N11" s="70"/>
    </row>
    <row r="12" spans="1:14">
      <c r="A12" s="61"/>
      <c r="B12" s="62"/>
      <c r="C12" s="68"/>
      <c r="D12" s="69"/>
      <c r="E12" s="69"/>
      <c r="F12" s="69"/>
      <c r="G12" s="69"/>
      <c r="H12" s="69"/>
      <c r="I12" s="69"/>
      <c r="J12" s="69"/>
      <c r="K12" s="69"/>
      <c r="L12" s="69"/>
      <c r="M12" s="69"/>
      <c r="N12" s="70"/>
    </row>
    <row r="13" spans="1:14">
      <c r="A13" s="97" t="s">
        <v>53</v>
      </c>
      <c r="B13" s="101"/>
      <c r="C13" s="101"/>
      <c r="D13" s="101"/>
      <c r="E13" s="101"/>
      <c r="F13" s="101"/>
      <c r="G13" s="101"/>
      <c r="H13" s="101"/>
      <c r="I13" s="101"/>
      <c r="J13" s="101"/>
      <c r="K13" s="101"/>
      <c r="L13" s="101"/>
      <c r="M13" s="101"/>
      <c r="N13" s="102"/>
    </row>
    <row r="14" spans="1:14" ht="30" customHeight="1">
      <c r="A14" s="2">
        <v>1</v>
      </c>
      <c r="B14" s="90" t="s">
        <v>94</v>
      </c>
      <c r="C14" s="90"/>
      <c r="D14" s="90"/>
      <c r="E14" s="90"/>
      <c r="F14" s="90"/>
      <c r="G14" s="90"/>
      <c r="H14" s="2">
        <v>5</v>
      </c>
      <c r="I14" s="90"/>
      <c r="J14" s="90"/>
      <c r="K14" s="90"/>
      <c r="L14" s="90"/>
      <c r="M14" s="90"/>
      <c r="N14" s="90"/>
    </row>
    <row r="15" spans="1:14" ht="29.25" customHeight="1">
      <c r="A15" s="2">
        <v>2</v>
      </c>
      <c r="B15" s="90" t="s">
        <v>95</v>
      </c>
      <c r="C15" s="90"/>
      <c r="D15" s="90"/>
      <c r="E15" s="90"/>
      <c r="F15" s="90"/>
      <c r="G15" s="90"/>
      <c r="H15" s="2">
        <v>6</v>
      </c>
      <c r="I15" s="90"/>
      <c r="J15" s="90"/>
      <c r="K15" s="90"/>
      <c r="L15" s="90"/>
      <c r="M15" s="90"/>
      <c r="N15" s="90"/>
    </row>
    <row r="16" spans="1:14">
      <c r="A16" s="2">
        <v>3</v>
      </c>
      <c r="B16" s="90" t="s">
        <v>96</v>
      </c>
      <c r="C16" s="90"/>
      <c r="D16" s="90"/>
      <c r="E16" s="90"/>
      <c r="F16" s="90"/>
      <c r="G16" s="90"/>
      <c r="H16" s="2">
        <v>7</v>
      </c>
      <c r="I16" s="90"/>
      <c r="J16" s="90"/>
      <c r="K16" s="90"/>
      <c r="L16" s="90"/>
      <c r="M16" s="90"/>
      <c r="N16" s="90"/>
    </row>
    <row r="17" spans="1:14">
      <c r="A17" s="2">
        <v>4</v>
      </c>
      <c r="B17" s="90" t="s">
        <v>142</v>
      </c>
      <c r="C17" s="90"/>
      <c r="D17" s="90"/>
      <c r="E17" s="90"/>
      <c r="F17" s="90"/>
      <c r="G17" s="90"/>
      <c r="H17" s="2">
        <v>8</v>
      </c>
      <c r="I17" s="90"/>
      <c r="J17" s="90"/>
      <c r="K17" s="90"/>
      <c r="L17" s="90"/>
      <c r="M17" s="90"/>
      <c r="N17" s="90"/>
    </row>
    <row r="18" spans="1:14">
      <c r="A18" s="3"/>
      <c r="B18" s="24"/>
      <c r="C18" s="24"/>
      <c r="D18" s="24"/>
      <c r="E18" s="24"/>
      <c r="F18" s="24"/>
      <c r="G18" s="24"/>
      <c r="H18" s="3"/>
      <c r="I18" s="3"/>
      <c r="J18" s="3"/>
      <c r="K18" s="3"/>
      <c r="L18" s="3"/>
      <c r="M18" s="3"/>
      <c r="N18" s="3"/>
    </row>
    <row r="19" spans="1:14">
      <c r="A19" s="91" t="s">
        <v>5</v>
      </c>
      <c r="B19" s="92"/>
      <c r="C19" s="92"/>
      <c r="D19" s="92"/>
      <c r="E19" s="92"/>
      <c r="F19" s="92"/>
      <c r="G19" s="92"/>
      <c r="H19" s="92"/>
      <c r="I19" s="92"/>
      <c r="J19" s="92"/>
      <c r="K19" s="92"/>
      <c r="L19" s="92"/>
      <c r="M19" s="92"/>
      <c r="N19" s="93"/>
    </row>
    <row r="20" spans="1:14">
      <c r="A20" s="94" t="s">
        <v>6</v>
      </c>
      <c r="B20" s="95"/>
      <c r="C20" s="95"/>
      <c r="D20" s="95"/>
      <c r="E20" s="95"/>
      <c r="F20" s="95"/>
      <c r="G20" s="95"/>
      <c r="H20" s="96"/>
      <c r="I20" s="97" t="s">
        <v>7</v>
      </c>
      <c r="J20" s="98"/>
      <c r="K20" s="99" t="s">
        <v>8</v>
      </c>
      <c r="L20" s="99"/>
      <c r="M20" s="99" t="s">
        <v>9</v>
      </c>
      <c r="N20" s="100"/>
    </row>
    <row r="21" spans="1:14">
      <c r="A21" s="116" t="s">
        <v>144</v>
      </c>
      <c r="B21" s="116"/>
      <c r="C21" s="116"/>
      <c r="D21" s="116"/>
      <c r="E21" s="116"/>
      <c r="F21" s="116"/>
      <c r="G21" s="116"/>
      <c r="H21" s="116"/>
      <c r="I21" s="106" t="s">
        <v>145</v>
      </c>
      <c r="J21" s="107"/>
      <c r="K21" s="107"/>
      <c r="L21" s="107"/>
      <c r="M21" s="108"/>
      <c r="N21" s="108"/>
    </row>
    <row r="22" spans="1:14">
      <c r="A22" s="112" t="s">
        <v>146</v>
      </c>
      <c r="B22" s="104"/>
      <c r="C22" s="104"/>
      <c r="D22" s="104"/>
      <c r="E22" s="104"/>
      <c r="F22" s="104"/>
      <c r="G22" s="104"/>
      <c r="H22" s="105"/>
      <c r="I22" s="115" t="s">
        <v>157</v>
      </c>
      <c r="J22" s="114"/>
      <c r="K22" s="115"/>
      <c r="L22" s="114"/>
      <c r="M22" s="108"/>
      <c r="N22" s="108"/>
    </row>
    <row r="23" spans="1:14">
      <c r="A23" s="103"/>
      <c r="B23" s="104"/>
      <c r="C23" s="104"/>
      <c r="D23" s="104"/>
      <c r="E23" s="104"/>
      <c r="F23" s="104"/>
      <c r="G23" s="104"/>
      <c r="H23" s="105"/>
      <c r="I23" s="107"/>
      <c r="J23" s="107"/>
      <c r="K23" s="107"/>
      <c r="L23" s="107"/>
      <c r="M23" s="108"/>
      <c r="N23" s="108"/>
    </row>
    <row r="24" spans="1:14">
      <c r="A24" s="103"/>
      <c r="B24" s="104"/>
      <c r="C24" s="104"/>
      <c r="D24" s="104"/>
      <c r="E24" s="104"/>
      <c r="F24" s="104"/>
      <c r="G24" s="104"/>
      <c r="H24" s="105"/>
      <c r="I24" s="107"/>
      <c r="J24" s="107"/>
      <c r="K24" s="107"/>
      <c r="L24" s="107"/>
      <c r="M24" s="108"/>
      <c r="N24" s="108"/>
    </row>
    <row r="25" spans="1:14">
      <c r="A25" s="116"/>
      <c r="B25" s="116"/>
      <c r="C25" s="116"/>
      <c r="D25" s="116"/>
      <c r="E25" s="116"/>
      <c r="F25" s="116"/>
      <c r="G25" s="116"/>
      <c r="H25" s="116"/>
      <c r="I25" s="107"/>
      <c r="J25" s="107"/>
      <c r="K25" s="107"/>
      <c r="L25" s="107"/>
      <c r="M25" s="108"/>
      <c r="N25" s="108"/>
    </row>
    <row r="26" spans="1:14">
      <c r="A26" s="94" t="s">
        <v>10</v>
      </c>
      <c r="B26" s="95"/>
      <c r="C26" s="95"/>
      <c r="D26" s="95"/>
      <c r="E26" s="95"/>
      <c r="F26" s="95"/>
      <c r="G26" s="95"/>
      <c r="H26" s="96"/>
      <c r="I26" s="97" t="s">
        <v>7</v>
      </c>
      <c r="J26" s="98"/>
      <c r="K26" s="99" t="s">
        <v>8</v>
      </c>
      <c r="L26" s="99"/>
      <c r="M26" s="99" t="s">
        <v>9</v>
      </c>
      <c r="N26" s="100"/>
    </row>
    <row r="27" spans="1:14">
      <c r="A27" s="116" t="s">
        <v>143</v>
      </c>
      <c r="B27" s="116"/>
      <c r="C27" s="116"/>
      <c r="D27" s="116"/>
      <c r="E27" s="116"/>
      <c r="F27" s="116"/>
      <c r="G27" s="116"/>
      <c r="H27" s="116"/>
      <c r="I27" s="203">
        <v>41974</v>
      </c>
      <c r="J27" s="107"/>
      <c r="K27" s="107"/>
      <c r="L27" s="107"/>
      <c r="M27" s="108"/>
      <c r="N27" s="108"/>
    </row>
    <row r="28" spans="1:14">
      <c r="A28" s="116"/>
      <c r="B28" s="116"/>
      <c r="C28" s="116"/>
      <c r="D28" s="116"/>
      <c r="E28" s="116"/>
      <c r="F28" s="116"/>
      <c r="G28" s="116"/>
      <c r="H28" s="116"/>
      <c r="I28" s="107"/>
      <c r="J28" s="107"/>
      <c r="K28" s="107"/>
      <c r="L28" s="107"/>
      <c r="M28" s="108"/>
      <c r="N28" s="108"/>
    </row>
    <row r="29" spans="1:14">
      <c r="A29" s="116"/>
      <c r="B29" s="116"/>
      <c r="C29" s="116"/>
      <c r="D29" s="116"/>
      <c r="E29" s="116"/>
      <c r="F29" s="116"/>
      <c r="G29" s="116"/>
      <c r="H29" s="116"/>
      <c r="I29" s="107"/>
      <c r="J29" s="107"/>
      <c r="K29" s="107"/>
      <c r="L29" s="107"/>
      <c r="M29" s="108"/>
      <c r="N29" s="108"/>
    </row>
    <row r="30" spans="1:14">
      <c r="A30" s="116"/>
      <c r="B30" s="116"/>
      <c r="C30" s="116"/>
      <c r="D30" s="116"/>
      <c r="E30" s="116"/>
      <c r="F30" s="116"/>
      <c r="G30" s="116"/>
      <c r="H30" s="116"/>
      <c r="I30" s="107"/>
      <c r="J30" s="107"/>
      <c r="K30" s="107"/>
      <c r="L30" s="107"/>
      <c r="M30" s="108"/>
      <c r="N30" s="108"/>
    </row>
    <row r="31" spans="1:14">
      <c r="A31" s="116"/>
      <c r="B31" s="116"/>
      <c r="C31" s="116"/>
      <c r="D31" s="116"/>
      <c r="E31" s="116"/>
      <c r="F31" s="116"/>
      <c r="G31" s="116"/>
      <c r="H31" s="116"/>
      <c r="I31" s="107"/>
      <c r="J31" s="107"/>
      <c r="K31" s="107"/>
      <c r="L31" s="107"/>
      <c r="M31" s="108"/>
      <c r="N31" s="108"/>
    </row>
    <row r="32" spans="1:14">
      <c r="A32" s="94" t="s">
        <v>11</v>
      </c>
      <c r="B32" s="95"/>
      <c r="C32" s="95"/>
      <c r="D32" s="95"/>
      <c r="E32" s="95"/>
      <c r="F32" s="95"/>
      <c r="G32" s="95"/>
      <c r="H32" s="96"/>
      <c r="I32" s="97" t="s">
        <v>7</v>
      </c>
      <c r="J32" s="98"/>
      <c r="K32" s="99" t="s">
        <v>8</v>
      </c>
      <c r="L32" s="99"/>
      <c r="M32" s="99" t="s">
        <v>9</v>
      </c>
      <c r="N32" s="100"/>
    </row>
    <row r="33" spans="1:14">
      <c r="A33" s="116" t="s">
        <v>68</v>
      </c>
      <c r="B33" s="116"/>
      <c r="C33" s="116"/>
      <c r="D33" s="116"/>
      <c r="E33" s="116"/>
      <c r="F33" s="116"/>
      <c r="G33" s="116"/>
      <c r="H33" s="116"/>
      <c r="I33" s="117">
        <f>M108</f>
        <v>5455.4</v>
      </c>
      <c r="J33" s="107"/>
      <c r="K33" s="107"/>
      <c r="L33" s="107"/>
      <c r="M33" s="108"/>
      <c r="N33" s="108"/>
    </row>
    <row r="34" spans="1:14">
      <c r="A34" s="116"/>
      <c r="B34" s="116"/>
      <c r="C34" s="116"/>
      <c r="D34" s="116"/>
      <c r="E34" s="116"/>
      <c r="F34" s="116"/>
      <c r="G34" s="116"/>
      <c r="H34" s="116"/>
      <c r="I34" s="107"/>
      <c r="J34" s="107"/>
      <c r="K34" s="107"/>
      <c r="L34" s="107"/>
      <c r="M34" s="108"/>
      <c r="N34" s="108"/>
    </row>
    <row r="35" spans="1:14">
      <c r="A35" s="116"/>
      <c r="B35" s="116"/>
      <c r="C35" s="116"/>
      <c r="D35" s="116"/>
      <c r="E35" s="116"/>
      <c r="F35" s="116"/>
      <c r="G35" s="116"/>
      <c r="H35" s="116"/>
      <c r="I35" s="107"/>
      <c r="J35" s="107"/>
      <c r="K35" s="107"/>
      <c r="L35" s="107"/>
      <c r="M35" s="108"/>
      <c r="N35" s="108"/>
    </row>
    <row r="36" spans="1:14">
      <c r="A36" s="116"/>
      <c r="B36" s="116"/>
      <c r="C36" s="116"/>
      <c r="D36" s="116"/>
      <c r="E36" s="116"/>
      <c r="F36" s="116"/>
      <c r="G36" s="116"/>
      <c r="H36" s="116"/>
      <c r="I36" s="107"/>
      <c r="J36" s="107"/>
      <c r="K36" s="107"/>
      <c r="L36" s="107"/>
      <c r="M36" s="108"/>
      <c r="N36" s="108"/>
    </row>
    <row r="37" spans="1:14">
      <c r="A37" s="116"/>
      <c r="B37" s="116"/>
      <c r="C37" s="116"/>
      <c r="D37" s="116"/>
      <c r="E37" s="116"/>
      <c r="F37" s="116"/>
      <c r="G37" s="116"/>
      <c r="H37" s="116"/>
      <c r="I37" s="107"/>
      <c r="J37" s="107"/>
      <c r="K37" s="107"/>
      <c r="L37" s="107"/>
      <c r="M37" s="108"/>
      <c r="N37" s="108"/>
    </row>
    <row r="38" spans="1:14">
      <c r="A38" s="94" t="s">
        <v>12</v>
      </c>
      <c r="B38" s="95"/>
      <c r="C38" s="95"/>
      <c r="D38" s="95"/>
      <c r="E38" s="95"/>
      <c r="F38" s="95"/>
      <c r="G38" s="95"/>
      <c r="H38" s="96"/>
      <c r="I38" s="97" t="s">
        <v>7</v>
      </c>
      <c r="J38" s="98"/>
      <c r="K38" s="99" t="s">
        <v>8</v>
      </c>
      <c r="L38" s="99"/>
      <c r="M38" s="99" t="s">
        <v>9</v>
      </c>
      <c r="N38" s="100"/>
    </row>
    <row r="39" spans="1:14">
      <c r="A39" s="201"/>
      <c r="B39" s="201"/>
      <c r="C39" s="201"/>
      <c r="D39" s="201"/>
      <c r="E39" s="201"/>
      <c r="F39" s="201"/>
      <c r="G39" s="201"/>
      <c r="H39" s="202"/>
      <c r="I39" s="106"/>
      <c r="J39" s="107"/>
      <c r="K39" s="107"/>
      <c r="L39" s="107"/>
      <c r="M39" s="108"/>
      <c r="N39" s="108"/>
    </row>
    <row r="40" spans="1:14">
      <c r="A40" s="116" t="s">
        <v>154</v>
      </c>
      <c r="B40" s="116"/>
      <c r="C40" s="116"/>
      <c r="D40" s="116"/>
      <c r="E40" s="116"/>
      <c r="F40" s="116"/>
      <c r="G40" s="116"/>
      <c r="H40" s="116"/>
      <c r="I40" s="107" t="s">
        <v>155</v>
      </c>
      <c r="J40" s="107"/>
      <c r="K40" s="107"/>
      <c r="L40" s="107"/>
      <c r="M40" s="108"/>
      <c r="N40" s="108"/>
    </row>
    <row r="41" spans="1:14">
      <c r="A41" s="116" t="s">
        <v>153</v>
      </c>
      <c r="B41" s="116"/>
      <c r="C41" s="116"/>
      <c r="D41" s="116"/>
      <c r="E41" s="116"/>
      <c r="F41" s="116"/>
      <c r="G41" s="116"/>
      <c r="H41" s="116"/>
      <c r="I41" s="107">
        <v>35</v>
      </c>
      <c r="J41" s="107"/>
      <c r="K41" s="107"/>
      <c r="L41" s="107"/>
      <c r="M41" s="108"/>
      <c r="N41" s="108"/>
    </row>
    <row r="42" spans="1:14">
      <c r="A42" s="116"/>
      <c r="B42" s="116"/>
      <c r="C42" s="116"/>
      <c r="D42" s="116"/>
      <c r="E42" s="116"/>
      <c r="F42" s="116"/>
      <c r="G42" s="116"/>
      <c r="H42" s="116"/>
      <c r="I42" s="107"/>
      <c r="J42" s="107"/>
      <c r="K42" s="107"/>
      <c r="L42" s="107"/>
      <c r="M42" s="108"/>
      <c r="N42" s="108"/>
    </row>
    <row r="43" spans="1:14">
      <c r="A43" s="116"/>
      <c r="B43" s="116"/>
      <c r="C43" s="116"/>
      <c r="D43" s="116"/>
      <c r="E43" s="116"/>
      <c r="F43" s="116"/>
      <c r="G43" s="116"/>
      <c r="H43" s="116"/>
      <c r="I43" s="107"/>
      <c r="J43" s="107"/>
      <c r="K43" s="107"/>
      <c r="L43" s="107"/>
      <c r="M43" s="108"/>
      <c r="N43" s="108"/>
    </row>
    <row r="44" spans="1:14">
      <c r="A44" s="3"/>
      <c r="B44" s="3"/>
      <c r="C44" s="3"/>
      <c r="D44" s="3"/>
      <c r="E44" s="3"/>
      <c r="F44" s="3"/>
      <c r="G44" s="3"/>
      <c r="H44" s="3"/>
      <c r="I44" s="4"/>
      <c r="J44" s="4"/>
      <c r="K44" s="4"/>
      <c r="L44" s="4"/>
      <c r="M44" s="5"/>
      <c r="N44" s="5"/>
    </row>
    <row r="45" spans="1:14">
      <c r="A45" s="118" t="s">
        <v>13</v>
      </c>
      <c r="B45" s="119"/>
      <c r="C45" s="119"/>
      <c r="D45" s="119"/>
      <c r="E45" s="119"/>
      <c r="F45" s="119"/>
      <c r="G45" s="119"/>
      <c r="H45" s="119"/>
      <c r="I45" s="119"/>
      <c r="J45" s="119"/>
      <c r="K45" s="119"/>
      <c r="L45" s="119"/>
      <c r="M45" s="119"/>
      <c r="N45" s="120"/>
    </row>
    <row r="46" spans="1:14" ht="42.75">
      <c r="A46" s="100" t="s">
        <v>14</v>
      </c>
      <c r="B46" s="100"/>
      <c r="C46" s="6" t="s">
        <v>15</v>
      </c>
      <c r="D46" s="6" t="s">
        <v>16</v>
      </c>
      <c r="E46" s="6" t="s">
        <v>17</v>
      </c>
      <c r="F46" s="6" t="s">
        <v>18</v>
      </c>
      <c r="G46" s="6" t="s">
        <v>19</v>
      </c>
      <c r="H46" s="6" t="s">
        <v>20</v>
      </c>
      <c r="I46" s="6" t="s">
        <v>21</v>
      </c>
      <c r="J46" s="6" t="s">
        <v>22</v>
      </c>
      <c r="K46" s="6" t="s">
        <v>23</v>
      </c>
      <c r="L46" s="6" t="s">
        <v>24</v>
      </c>
      <c r="M46" s="6" t="s">
        <v>25</v>
      </c>
      <c r="N46" s="6" t="s">
        <v>26</v>
      </c>
    </row>
    <row r="47" spans="1:14">
      <c r="A47" s="121">
        <f>IF(A14&gt;0,A14,"")</f>
        <v>1</v>
      </c>
      <c r="B47" s="122"/>
      <c r="C47" s="25" t="s">
        <v>62</v>
      </c>
      <c r="D47" s="25" t="s">
        <v>62</v>
      </c>
      <c r="E47" s="13" t="s">
        <v>62</v>
      </c>
      <c r="F47" s="13" t="s">
        <v>62</v>
      </c>
      <c r="G47" s="13" t="s">
        <v>62</v>
      </c>
      <c r="H47" s="13" t="s">
        <v>62</v>
      </c>
      <c r="I47" s="25"/>
      <c r="J47" s="25"/>
      <c r="K47" s="25" t="s">
        <v>62</v>
      </c>
      <c r="L47" s="25" t="s">
        <v>62</v>
      </c>
      <c r="M47" s="25" t="s">
        <v>62</v>
      </c>
      <c r="N47" s="25" t="s">
        <v>62</v>
      </c>
    </row>
    <row r="48" spans="1:14" ht="15.75" thickBot="1">
      <c r="A48" s="123"/>
      <c r="B48" s="124"/>
      <c r="C48" s="8"/>
      <c r="D48" s="8"/>
      <c r="E48" s="14"/>
      <c r="F48" s="14"/>
      <c r="G48" s="14"/>
      <c r="H48" s="14"/>
      <c r="I48" s="8"/>
      <c r="J48" s="8"/>
      <c r="K48" s="8"/>
      <c r="L48" s="8"/>
      <c r="M48" s="8"/>
      <c r="N48" s="8"/>
    </row>
    <row r="49" spans="1:14">
      <c r="A49" s="121">
        <f>IF(A15&gt;0,A15,"")</f>
        <v>2</v>
      </c>
      <c r="B49" s="122"/>
      <c r="C49" s="25" t="s">
        <v>62</v>
      </c>
      <c r="D49" s="25" t="s">
        <v>62</v>
      </c>
      <c r="E49" s="13" t="s">
        <v>62</v>
      </c>
      <c r="F49" s="13" t="s">
        <v>62</v>
      </c>
      <c r="G49" s="13" t="s">
        <v>62</v>
      </c>
      <c r="H49" s="13" t="s">
        <v>62</v>
      </c>
      <c r="I49" s="25" t="s">
        <v>62</v>
      </c>
      <c r="J49" s="25" t="s">
        <v>62</v>
      </c>
      <c r="K49" s="25" t="s">
        <v>62</v>
      </c>
      <c r="L49" s="25" t="s">
        <v>62</v>
      </c>
      <c r="M49" s="25" t="s">
        <v>62</v>
      </c>
      <c r="N49" s="25" t="s">
        <v>62</v>
      </c>
    </row>
    <row r="50" spans="1:14" ht="15.75" thickBot="1">
      <c r="A50" s="123"/>
      <c r="B50" s="124"/>
      <c r="C50" s="8"/>
      <c r="D50" s="8"/>
      <c r="E50" s="14"/>
      <c r="F50" s="14"/>
      <c r="G50" s="14"/>
      <c r="H50" s="14"/>
      <c r="I50" s="8"/>
      <c r="J50" s="8"/>
      <c r="K50" s="8"/>
      <c r="L50" s="8"/>
      <c r="M50" s="8"/>
      <c r="N50" s="8"/>
    </row>
    <row r="51" spans="1:14">
      <c r="A51" s="121">
        <f>IF(A16&gt;0,A16,"")</f>
        <v>3</v>
      </c>
      <c r="B51" s="122"/>
      <c r="C51" s="25" t="s">
        <v>62</v>
      </c>
      <c r="D51" s="25" t="s">
        <v>62</v>
      </c>
      <c r="E51" s="13" t="s">
        <v>62</v>
      </c>
      <c r="F51" s="13" t="s">
        <v>62</v>
      </c>
      <c r="G51" s="13" t="s">
        <v>62</v>
      </c>
      <c r="H51" s="13" t="s">
        <v>62</v>
      </c>
      <c r="J51" s="25"/>
      <c r="K51" s="25" t="s">
        <v>62</v>
      </c>
      <c r="L51" s="25" t="s">
        <v>62</v>
      </c>
      <c r="M51" s="25" t="s">
        <v>62</v>
      </c>
      <c r="N51" s="25" t="s">
        <v>62</v>
      </c>
    </row>
    <row r="52" spans="1:14" ht="15.75" thickBot="1">
      <c r="A52" s="123"/>
      <c r="B52" s="124"/>
      <c r="C52" s="8"/>
      <c r="D52" s="8"/>
      <c r="E52" s="14"/>
      <c r="F52" s="14"/>
      <c r="G52" s="14"/>
      <c r="H52" s="14"/>
      <c r="I52" s="8"/>
      <c r="J52" s="8"/>
      <c r="K52" s="25"/>
      <c r="L52" s="8"/>
      <c r="M52" s="8"/>
      <c r="N52" s="8"/>
    </row>
    <row r="53" spans="1:14">
      <c r="A53" s="121">
        <v>4</v>
      </c>
      <c r="B53" s="122"/>
      <c r="C53" s="25"/>
      <c r="D53" s="25"/>
      <c r="E53" s="13"/>
      <c r="F53" s="13"/>
      <c r="G53" s="13" t="s">
        <v>62</v>
      </c>
      <c r="H53" s="13" t="s">
        <v>62</v>
      </c>
      <c r="I53" s="25" t="s">
        <v>62</v>
      </c>
      <c r="J53" s="25"/>
      <c r="K53" s="25" t="s">
        <v>62</v>
      </c>
      <c r="L53" s="25" t="s">
        <v>62</v>
      </c>
      <c r="M53" s="25"/>
      <c r="N53" s="25"/>
    </row>
    <row r="54" spans="1:14" ht="15.75" thickBot="1">
      <c r="A54" s="123"/>
      <c r="B54" s="124"/>
      <c r="C54" s="8"/>
      <c r="D54" s="8"/>
      <c r="E54" s="8"/>
      <c r="F54" s="8"/>
      <c r="G54" s="8"/>
      <c r="H54" s="8"/>
      <c r="I54" s="8"/>
      <c r="J54" s="8"/>
      <c r="K54" s="8"/>
      <c r="L54" s="8"/>
      <c r="M54" s="8"/>
      <c r="N54" s="8"/>
    </row>
    <row r="55" spans="1:14">
      <c r="A55" s="9"/>
      <c r="B55" s="9"/>
      <c r="C55" s="9"/>
      <c r="D55" s="9"/>
      <c r="E55" s="9"/>
      <c r="F55" s="9"/>
      <c r="G55" s="9"/>
      <c r="H55" s="9"/>
      <c r="I55" s="9"/>
      <c r="J55" s="9"/>
      <c r="K55" s="9"/>
      <c r="L55" s="9"/>
      <c r="M55" s="9"/>
      <c r="N55" s="9"/>
    </row>
    <row r="56" spans="1:14">
      <c r="A56" s="127" t="s">
        <v>27</v>
      </c>
      <c r="B56" s="128"/>
      <c r="C56" s="128"/>
      <c r="D56" s="128"/>
      <c r="E56" s="129"/>
      <c r="F56" s="129"/>
      <c r="G56" s="130"/>
      <c r="H56" s="131" t="s">
        <v>28</v>
      </c>
      <c r="I56" s="132"/>
      <c r="J56" s="132"/>
      <c r="K56" s="132"/>
      <c r="L56" s="129"/>
      <c r="M56" s="129"/>
      <c r="N56" s="130"/>
    </row>
    <row r="57" spans="1:14">
      <c r="A57" s="125" t="s">
        <v>29</v>
      </c>
      <c r="B57" s="125"/>
      <c r="C57" s="125"/>
      <c r="D57" s="125"/>
      <c r="E57" s="125"/>
      <c r="F57" s="126"/>
      <c r="G57" s="126"/>
      <c r="H57" s="125" t="s">
        <v>29</v>
      </c>
      <c r="I57" s="125"/>
      <c r="J57" s="125"/>
      <c r="K57" s="125"/>
      <c r="L57" s="125"/>
      <c r="M57" s="126"/>
      <c r="N57" s="126"/>
    </row>
    <row r="58" spans="1:14">
      <c r="A58" s="125" t="s">
        <v>30</v>
      </c>
      <c r="B58" s="125"/>
      <c r="C58" s="125"/>
      <c r="D58" s="125"/>
      <c r="E58" s="125"/>
      <c r="F58" s="126"/>
      <c r="G58" s="126"/>
      <c r="H58" s="125" t="s">
        <v>30</v>
      </c>
      <c r="I58" s="125"/>
      <c r="J58" s="125"/>
      <c r="K58" s="125"/>
      <c r="L58" s="125"/>
      <c r="M58" s="126"/>
      <c r="N58" s="126"/>
    </row>
    <row r="59" spans="1:14">
      <c r="A59" s="9"/>
      <c r="B59" s="9"/>
      <c r="C59" s="9"/>
      <c r="D59" s="9"/>
      <c r="E59" s="9"/>
      <c r="F59" s="9"/>
      <c r="G59" s="9"/>
      <c r="H59" s="9"/>
      <c r="I59" s="9"/>
      <c r="J59" s="9"/>
      <c r="K59" s="9"/>
      <c r="L59" s="9"/>
      <c r="M59" s="9"/>
      <c r="N59" s="9"/>
    </row>
    <row r="60" spans="1:14">
      <c r="A60" s="142" t="s">
        <v>31</v>
      </c>
      <c r="B60" s="142"/>
      <c r="C60" s="142"/>
      <c r="D60" s="142"/>
      <c r="E60" s="142"/>
      <c r="F60" s="142"/>
      <c r="G60" s="142"/>
      <c r="H60" s="142" t="s">
        <v>31</v>
      </c>
      <c r="I60" s="142"/>
      <c r="J60" s="142"/>
      <c r="K60" s="142"/>
      <c r="L60" s="142"/>
      <c r="M60" s="142"/>
      <c r="N60" s="142"/>
    </row>
    <row r="61" spans="1:14">
      <c r="A61" s="125" t="s">
        <v>32</v>
      </c>
      <c r="B61" s="125"/>
      <c r="C61" s="133"/>
      <c r="D61" s="134"/>
      <c r="E61" s="134"/>
      <c r="F61" s="134"/>
      <c r="G61" s="135"/>
      <c r="H61" s="125" t="s">
        <v>33</v>
      </c>
      <c r="I61" s="125"/>
      <c r="J61" s="133"/>
      <c r="K61" s="134"/>
      <c r="L61" s="134"/>
      <c r="M61" s="134"/>
      <c r="N61" s="135"/>
    </row>
    <row r="62" spans="1:14">
      <c r="A62" s="125"/>
      <c r="B62" s="125"/>
      <c r="C62" s="136"/>
      <c r="D62" s="137"/>
      <c r="E62" s="137"/>
      <c r="F62" s="137"/>
      <c r="G62" s="138"/>
      <c r="H62" s="125"/>
      <c r="I62" s="125"/>
      <c r="J62" s="136"/>
      <c r="K62" s="137"/>
      <c r="L62" s="137"/>
      <c r="M62" s="137"/>
      <c r="N62" s="138"/>
    </row>
    <row r="63" spans="1:14">
      <c r="A63" s="125"/>
      <c r="B63" s="125"/>
      <c r="C63" s="139"/>
      <c r="D63" s="140"/>
      <c r="E63" s="140"/>
      <c r="F63" s="140"/>
      <c r="G63" s="141"/>
      <c r="H63" s="125"/>
      <c r="I63" s="125"/>
      <c r="J63" s="139"/>
      <c r="K63" s="140"/>
      <c r="L63" s="140"/>
      <c r="M63" s="140"/>
      <c r="N63" s="141"/>
    </row>
    <row r="64" spans="1:14">
      <c r="A64" s="125" t="s">
        <v>34</v>
      </c>
      <c r="B64" s="125"/>
      <c r="C64" s="133"/>
      <c r="D64" s="134"/>
      <c r="E64" s="134"/>
      <c r="F64" s="134"/>
      <c r="G64" s="135"/>
      <c r="H64" s="125" t="s">
        <v>34</v>
      </c>
      <c r="I64" s="125"/>
      <c r="J64" s="133"/>
      <c r="K64" s="134"/>
      <c r="L64" s="134"/>
      <c r="M64" s="134"/>
      <c r="N64" s="135"/>
    </row>
    <row r="65" spans="1:14">
      <c r="A65" s="125"/>
      <c r="B65" s="125"/>
      <c r="C65" s="136"/>
      <c r="D65" s="137"/>
      <c r="E65" s="137"/>
      <c r="F65" s="137"/>
      <c r="G65" s="138"/>
      <c r="H65" s="125"/>
      <c r="I65" s="125"/>
      <c r="J65" s="136"/>
      <c r="K65" s="137"/>
      <c r="L65" s="137"/>
      <c r="M65" s="137"/>
      <c r="N65" s="138"/>
    </row>
    <row r="66" spans="1:14">
      <c r="A66" s="125"/>
      <c r="B66" s="125"/>
      <c r="C66" s="139"/>
      <c r="D66" s="140"/>
      <c r="E66" s="140"/>
      <c r="F66" s="140"/>
      <c r="G66" s="141"/>
      <c r="H66" s="125"/>
      <c r="I66" s="125"/>
      <c r="J66" s="139"/>
      <c r="K66" s="140"/>
      <c r="L66" s="140"/>
      <c r="M66" s="140"/>
      <c r="N66" s="141"/>
    </row>
    <row r="67" spans="1:14">
      <c r="A67" s="142" t="s">
        <v>35</v>
      </c>
      <c r="B67" s="142"/>
      <c r="C67" s="142"/>
      <c r="D67" s="142"/>
      <c r="E67" s="142"/>
      <c r="F67" s="142"/>
      <c r="G67" s="142"/>
      <c r="H67" s="142" t="s">
        <v>35</v>
      </c>
      <c r="I67" s="142"/>
      <c r="J67" s="142"/>
      <c r="K67" s="142"/>
      <c r="L67" s="142"/>
      <c r="M67" s="142"/>
      <c r="N67" s="142"/>
    </row>
    <row r="68" spans="1:14">
      <c r="A68" s="125" t="s">
        <v>36</v>
      </c>
      <c r="B68" s="125"/>
      <c r="C68" s="133"/>
      <c r="D68" s="134"/>
      <c r="E68" s="134"/>
      <c r="F68" s="134"/>
      <c r="G68" s="135"/>
      <c r="H68" s="125" t="s">
        <v>37</v>
      </c>
      <c r="I68" s="125"/>
      <c r="J68" s="133"/>
      <c r="K68" s="134"/>
      <c r="L68" s="134"/>
      <c r="M68" s="134"/>
      <c r="N68" s="135"/>
    </row>
    <row r="69" spans="1:14">
      <c r="A69" s="125"/>
      <c r="B69" s="125"/>
      <c r="C69" s="136"/>
      <c r="D69" s="137"/>
      <c r="E69" s="137"/>
      <c r="F69" s="137"/>
      <c r="G69" s="138"/>
      <c r="H69" s="125"/>
      <c r="I69" s="125"/>
      <c r="J69" s="136"/>
      <c r="K69" s="137"/>
      <c r="L69" s="137"/>
      <c r="M69" s="137"/>
      <c r="N69" s="138"/>
    </row>
    <row r="70" spans="1:14">
      <c r="A70" s="125"/>
      <c r="B70" s="125"/>
      <c r="C70" s="139"/>
      <c r="D70" s="140"/>
      <c r="E70" s="140"/>
      <c r="F70" s="140"/>
      <c r="G70" s="141"/>
      <c r="H70" s="125"/>
      <c r="I70" s="125"/>
      <c r="J70" s="139"/>
      <c r="K70" s="140"/>
      <c r="L70" s="140"/>
      <c r="M70" s="140"/>
      <c r="N70" s="141"/>
    </row>
    <row r="71" spans="1:14">
      <c r="A71" s="125" t="s">
        <v>38</v>
      </c>
      <c r="B71" s="125"/>
      <c r="C71" s="133"/>
      <c r="D71" s="134"/>
      <c r="E71" s="134"/>
      <c r="F71" s="134"/>
      <c r="G71" s="135"/>
      <c r="H71" s="125" t="s">
        <v>38</v>
      </c>
      <c r="I71" s="125"/>
      <c r="J71" s="133"/>
      <c r="K71" s="134"/>
      <c r="L71" s="134"/>
      <c r="M71" s="134"/>
      <c r="N71" s="135"/>
    </row>
    <row r="72" spans="1:14">
      <c r="A72" s="125"/>
      <c r="B72" s="125"/>
      <c r="C72" s="136"/>
      <c r="D72" s="137"/>
      <c r="E72" s="137"/>
      <c r="F72" s="137"/>
      <c r="G72" s="138"/>
      <c r="H72" s="125"/>
      <c r="I72" s="125"/>
      <c r="J72" s="136"/>
      <c r="K72" s="137"/>
      <c r="L72" s="137"/>
      <c r="M72" s="137"/>
      <c r="N72" s="138"/>
    </row>
    <row r="73" spans="1:14">
      <c r="A73" s="125"/>
      <c r="B73" s="125"/>
      <c r="C73" s="139"/>
      <c r="D73" s="140"/>
      <c r="E73" s="140"/>
      <c r="F73" s="140"/>
      <c r="G73" s="141"/>
      <c r="H73" s="125"/>
      <c r="I73" s="125"/>
      <c r="J73" s="139"/>
      <c r="K73" s="140"/>
      <c r="L73" s="140"/>
      <c r="M73" s="140"/>
      <c r="N73" s="141"/>
    </row>
    <row r="74" spans="1:14">
      <c r="A74" s="9"/>
      <c r="B74" s="9"/>
      <c r="C74" s="9"/>
      <c r="D74" s="9"/>
      <c r="E74" s="9"/>
      <c r="F74" s="9"/>
      <c r="G74" s="9"/>
      <c r="H74" s="9"/>
      <c r="I74" s="9"/>
      <c r="J74" s="9"/>
      <c r="K74" s="9"/>
      <c r="L74" s="9"/>
      <c r="M74" s="9"/>
      <c r="N74" s="9"/>
    </row>
    <row r="75" spans="1:14">
      <c r="A75" s="131" t="s">
        <v>39</v>
      </c>
      <c r="B75" s="132"/>
      <c r="C75" s="132"/>
      <c r="D75" s="132"/>
      <c r="E75" s="132"/>
      <c r="F75" s="132"/>
      <c r="G75" s="132"/>
      <c r="H75" s="132"/>
      <c r="I75" s="132"/>
      <c r="J75" s="132"/>
      <c r="K75" s="132"/>
      <c r="L75" s="132"/>
      <c r="M75" s="132"/>
      <c r="N75" s="143"/>
    </row>
    <row r="76" spans="1:14">
      <c r="A76" s="18" t="s">
        <v>40</v>
      </c>
      <c r="B76" s="144" t="s">
        <v>41</v>
      </c>
      <c r="C76" s="144"/>
      <c r="D76" s="144"/>
      <c r="E76" s="144"/>
      <c r="F76" s="144"/>
      <c r="G76" s="144" t="s">
        <v>42</v>
      </c>
      <c r="H76" s="144"/>
      <c r="I76" s="145" t="s">
        <v>43</v>
      </c>
      <c r="J76" s="145"/>
      <c r="K76" s="145" t="s">
        <v>44</v>
      </c>
      <c r="L76" s="145"/>
      <c r="M76" s="146" t="s">
        <v>45</v>
      </c>
      <c r="N76" s="146"/>
    </row>
    <row r="77" spans="1:14">
      <c r="A77" s="17" t="s">
        <v>127</v>
      </c>
      <c r="B77" s="126" t="s">
        <v>152</v>
      </c>
      <c r="C77" s="126"/>
      <c r="D77" s="126"/>
      <c r="E77" s="126"/>
      <c r="F77" s="126"/>
      <c r="G77" s="204">
        <v>0.31</v>
      </c>
      <c r="H77" s="148"/>
      <c r="I77" s="149">
        <v>14.19</v>
      </c>
      <c r="J77" s="149"/>
      <c r="K77" s="150">
        <v>130</v>
      </c>
      <c r="L77" s="150"/>
      <c r="M77" s="151">
        <f>I77*K77</f>
        <v>1844.7</v>
      </c>
      <c r="N77" s="151"/>
    </row>
    <row r="78" spans="1:14">
      <c r="A78" s="26" t="s">
        <v>150</v>
      </c>
      <c r="B78" s="126" t="s">
        <v>151</v>
      </c>
      <c r="C78" s="126"/>
      <c r="D78" s="126"/>
      <c r="E78" s="126"/>
      <c r="F78" s="126"/>
      <c r="G78" s="147">
        <v>0.21</v>
      </c>
      <c r="H78" s="148"/>
      <c r="I78" s="149">
        <v>12.25</v>
      </c>
      <c r="J78" s="149"/>
      <c r="K78" s="150">
        <v>90</v>
      </c>
      <c r="L78" s="150"/>
      <c r="M78" s="151">
        <f t="shared" ref="M78:M89" si="0">I78*K78</f>
        <v>1102.5</v>
      </c>
      <c r="N78" s="151"/>
    </row>
    <row r="79" spans="1:14">
      <c r="A79" s="17" t="s">
        <v>128</v>
      </c>
      <c r="B79" s="126" t="s">
        <v>149</v>
      </c>
      <c r="C79" s="126"/>
      <c r="D79" s="126"/>
      <c r="E79" s="126"/>
      <c r="F79" s="126"/>
      <c r="G79" s="200">
        <v>9.5</v>
      </c>
      <c r="H79" s="200"/>
      <c r="I79" s="149">
        <v>12.25</v>
      </c>
      <c r="J79" s="149"/>
      <c r="K79" s="150">
        <v>40</v>
      </c>
      <c r="L79" s="150"/>
      <c r="M79" s="151">
        <f t="shared" si="0"/>
        <v>490</v>
      </c>
      <c r="N79" s="151"/>
    </row>
    <row r="80" spans="1:14">
      <c r="A80" s="17" t="s">
        <v>148</v>
      </c>
      <c r="B80" s="126" t="s">
        <v>147</v>
      </c>
      <c r="C80" s="126"/>
      <c r="D80" s="126"/>
      <c r="E80" s="126"/>
      <c r="F80" s="126"/>
      <c r="G80" s="204">
        <v>0.31</v>
      </c>
      <c r="H80" s="148"/>
      <c r="I80" s="149">
        <v>12.25</v>
      </c>
      <c r="J80" s="149"/>
      <c r="K80" s="150">
        <v>130</v>
      </c>
      <c r="L80" s="150"/>
      <c r="M80" s="151">
        <f t="shared" si="0"/>
        <v>1592.5</v>
      </c>
      <c r="N80" s="151"/>
    </row>
    <row r="81" spans="1:14">
      <c r="A81" s="17" t="s">
        <v>86</v>
      </c>
      <c r="B81" s="126" t="s">
        <v>110</v>
      </c>
      <c r="C81" s="126"/>
      <c r="D81" s="126"/>
      <c r="E81" s="126"/>
      <c r="F81" s="126"/>
      <c r="G81" s="204">
        <v>7.0000000000000007E-2</v>
      </c>
      <c r="H81" s="148"/>
      <c r="I81" s="149">
        <v>14.19</v>
      </c>
      <c r="J81" s="149"/>
      <c r="K81" s="150">
        <v>30</v>
      </c>
      <c r="L81" s="150"/>
      <c r="M81" s="151">
        <f t="shared" si="0"/>
        <v>425.7</v>
      </c>
      <c r="N81" s="151"/>
    </row>
    <row r="82" spans="1:14">
      <c r="A82" s="17"/>
      <c r="B82" s="126"/>
      <c r="C82" s="126"/>
      <c r="D82" s="126"/>
      <c r="E82" s="126"/>
      <c r="F82" s="126"/>
      <c r="G82" s="148"/>
      <c r="H82" s="148"/>
      <c r="I82" s="149"/>
      <c r="J82" s="149"/>
      <c r="K82" s="150"/>
      <c r="L82" s="150"/>
      <c r="M82" s="151">
        <f t="shared" si="0"/>
        <v>0</v>
      </c>
      <c r="N82" s="151"/>
    </row>
    <row r="83" spans="1:14">
      <c r="A83" s="17"/>
      <c r="B83" s="126"/>
      <c r="C83" s="126"/>
      <c r="D83" s="126"/>
      <c r="E83" s="126"/>
      <c r="F83" s="126"/>
      <c r="G83" s="148"/>
      <c r="H83" s="148"/>
      <c r="I83" s="149"/>
      <c r="J83" s="149"/>
      <c r="K83" s="150"/>
      <c r="L83" s="150"/>
      <c r="M83" s="151">
        <f t="shared" si="0"/>
        <v>0</v>
      </c>
      <c r="N83" s="151"/>
    </row>
    <row r="84" spans="1:14">
      <c r="A84" s="17"/>
      <c r="B84" s="126"/>
      <c r="C84" s="126"/>
      <c r="D84" s="126"/>
      <c r="E84" s="126"/>
      <c r="F84" s="126"/>
      <c r="G84" s="148"/>
      <c r="H84" s="148"/>
      <c r="I84" s="149"/>
      <c r="J84" s="149"/>
      <c r="K84" s="150"/>
      <c r="L84" s="150"/>
      <c r="M84" s="151">
        <f t="shared" si="0"/>
        <v>0</v>
      </c>
      <c r="N84" s="151"/>
    </row>
    <row r="85" spans="1:14">
      <c r="A85" s="17"/>
      <c r="B85" s="126"/>
      <c r="C85" s="126"/>
      <c r="D85" s="126"/>
      <c r="E85" s="126"/>
      <c r="F85" s="126"/>
      <c r="G85" s="148"/>
      <c r="H85" s="148"/>
      <c r="I85" s="149"/>
      <c r="J85" s="149"/>
      <c r="K85" s="150"/>
      <c r="L85" s="150"/>
      <c r="M85" s="151">
        <f t="shared" si="0"/>
        <v>0</v>
      </c>
      <c r="N85" s="151"/>
    </row>
    <row r="86" spans="1:14">
      <c r="A86" s="17"/>
      <c r="B86" s="126"/>
      <c r="C86" s="126"/>
      <c r="D86" s="126"/>
      <c r="E86" s="126"/>
      <c r="F86" s="126"/>
      <c r="G86" s="148"/>
      <c r="H86" s="148"/>
      <c r="I86" s="149"/>
      <c r="J86" s="149"/>
      <c r="K86" s="150"/>
      <c r="L86" s="150"/>
      <c r="M86" s="151">
        <f t="shared" si="0"/>
        <v>0</v>
      </c>
      <c r="N86" s="151"/>
    </row>
    <row r="87" spans="1:14">
      <c r="A87" s="17"/>
      <c r="B87" s="126"/>
      <c r="C87" s="126"/>
      <c r="D87" s="126"/>
      <c r="E87" s="126"/>
      <c r="F87" s="126"/>
      <c r="G87" s="148"/>
      <c r="H87" s="148"/>
      <c r="I87" s="149"/>
      <c r="J87" s="149"/>
      <c r="K87" s="150"/>
      <c r="L87" s="150"/>
      <c r="M87" s="151">
        <f t="shared" si="0"/>
        <v>0</v>
      </c>
      <c r="N87" s="151"/>
    </row>
    <row r="88" spans="1:14">
      <c r="A88" s="17"/>
      <c r="B88" s="126"/>
      <c r="C88" s="126"/>
      <c r="D88" s="126"/>
      <c r="E88" s="126"/>
      <c r="F88" s="126"/>
      <c r="G88" s="148"/>
      <c r="H88" s="148"/>
      <c r="I88" s="149"/>
      <c r="J88" s="149"/>
      <c r="K88" s="150"/>
      <c r="L88" s="150"/>
      <c r="M88" s="151">
        <f t="shared" si="0"/>
        <v>0</v>
      </c>
      <c r="N88" s="151"/>
    </row>
    <row r="89" spans="1:14">
      <c r="A89" s="17"/>
      <c r="B89" s="126"/>
      <c r="C89" s="126"/>
      <c r="D89" s="126"/>
      <c r="E89" s="126"/>
      <c r="F89" s="126"/>
      <c r="G89" s="148"/>
      <c r="H89" s="148"/>
      <c r="I89" s="149"/>
      <c r="J89" s="149"/>
      <c r="K89" s="150"/>
      <c r="L89" s="150"/>
      <c r="M89" s="151">
        <f t="shared" si="0"/>
        <v>0</v>
      </c>
      <c r="N89" s="151"/>
    </row>
    <row r="90" spans="1:14">
      <c r="A90" s="12">
        <f>COUNTA(B77:F89)</f>
        <v>5</v>
      </c>
      <c r="B90" s="152" t="s">
        <v>46</v>
      </c>
      <c r="C90" s="152"/>
      <c r="D90" s="152"/>
      <c r="E90" s="152"/>
      <c r="F90" s="152"/>
      <c r="G90" s="152"/>
      <c r="H90" s="152"/>
      <c r="I90" s="152"/>
      <c r="J90" s="152"/>
      <c r="K90" s="152"/>
      <c r="L90" s="153"/>
      <c r="M90" s="154">
        <f>SUM(M77:N89)</f>
        <v>5455.4</v>
      </c>
      <c r="N90" s="154"/>
    </row>
    <row r="91" spans="1:14">
      <c r="A91" s="9"/>
      <c r="B91" s="9"/>
      <c r="C91" s="9"/>
      <c r="D91" s="9"/>
      <c r="E91" s="9"/>
      <c r="F91" s="9"/>
      <c r="G91" s="9"/>
      <c r="H91" s="9"/>
      <c r="I91" s="9"/>
      <c r="J91" s="9"/>
      <c r="K91" s="9"/>
      <c r="L91" s="9"/>
      <c r="M91" s="9"/>
      <c r="N91" s="9"/>
    </row>
    <row r="92" spans="1:14">
      <c r="A92" s="142" t="s">
        <v>47</v>
      </c>
      <c r="B92" s="142"/>
      <c r="C92" s="142"/>
      <c r="D92" s="142"/>
      <c r="E92" s="142"/>
      <c r="F92" s="142"/>
      <c r="G92" s="142"/>
      <c r="H92" s="142"/>
      <c r="I92" s="142"/>
      <c r="J92" s="142"/>
      <c r="K92" s="142"/>
      <c r="L92" s="142"/>
      <c r="M92" s="142"/>
      <c r="N92" s="142"/>
    </row>
    <row r="93" spans="1:14">
      <c r="A93" s="125" t="s">
        <v>48</v>
      </c>
      <c r="B93" s="125"/>
      <c r="C93" s="125"/>
      <c r="D93" s="125"/>
      <c r="E93" s="169" t="s">
        <v>49</v>
      </c>
      <c r="F93" s="170"/>
      <c r="G93" s="170"/>
      <c r="H93" s="170"/>
      <c r="I93" s="170"/>
      <c r="J93" s="170"/>
      <c r="K93" s="170"/>
      <c r="L93" s="170"/>
      <c r="M93" s="171" t="s">
        <v>50</v>
      </c>
      <c r="N93" s="172"/>
    </row>
    <row r="94" spans="1:14">
      <c r="A94" s="155"/>
      <c r="B94" s="156"/>
      <c r="C94" s="156"/>
      <c r="D94" s="157"/>
      <c r="E94" s="155"/>
      <c r="F94" s="156"/>
      <c r="G94" s="156"/>
      <c r="H94" s="156"/>
      <c r="I94" s="156"/>
      <c r="J94" s="156"/>
      <c r="K94" s="156"/>
      <c r="L94" s="156"/>
      <c r="M94" s="165"/>
      <c r="N94" s="166"/>
    </row>
    <row r="95" spans="1:14">
      <c r="A95" s="158"/>
      <c r="B95" s="159"/>
      <c r="C95" s="159"/>
      <c r="D95" s="160"/>
      <c r="E95" s="158"/>
      <c r="F95" s="159"/>
      <c r="G95" s="159"/>
      <c r="H95" s="159"/>
      <c r="I95" s="159"/>
      <c r="J95" s="159"/>
      <c r="K95" s="159"/>
      <c r="L95" s="159"/>
      <c r="M95" s="167"/>
      <c r="N95" s="168"/>
    </row>
    <row r="96" spans="1:14">
      <c r="A96" s="155"/>
      <c r="B96" s="156"/>
      <c r="C96" s="156"/>
      <c r="D96" s="157"/>
      <c r="E96" s="155"/>
      <c r="F96" s="156"/>
      <c r="G96" s="156"/>
      <c r="H96" s="156"/>
      <c r="I96" s="156"/>
      <c r="J96" s="156"/>
      <c r="K96" s="156"/>
      <c r="L96" s="156"/>
      <c r="M96" s="161"/>
      <c r="N96" s="162"/>
    </row>
    <row r="97" spans="1:14">
      <c r="A97" s="158"/>
      <c r="B97" s="159"/>
      <c r="C97" s="159"/>
      <c r="D97" s="160"/>
      <c r="E97" s="158"/>
      <c r="F97" s="159"/>
      <c r="G97" s="159"/>
      <c r="H97" s="159"/>
      <c r="I97" s="159"/>
      <c r="J97" s="159"/>
      <c r="K97" s="159"/>
      <c r="L97" s="159"/>
      <c r="M97" s="163"/>
      <c r="N97" s="164"/>
    </row>
    <row r="98" spans="1:14">
      <c r="A98" s="155"/>
      <c r="B98" s="156"/>
      <c r="C98" s="156"/>
      <c r="D98" s="157"/>
      <c r="E98" s="155"/>
      <c r="F98" s="156"/>
      <c r="G98" s="156"/>
      <c r="H98" s="156"/>
      <c r="I98" s="156"/>
      <c r="J98" s="156"/>
      <c r="K98" s="156"/>
      <c r="L98" s="156"/>
      <c r="M98" s="165"/>
      <c r="N98" s="166"/>
    </row>
    <row r="99" spans="1:14">
      <c r="A99" s="158"/>
      <c r="B99" s="159"/>
      <c r="C99" s="159"/>
      <c r="D99" s="160"/>
      <c r="E99" s="158"/>
      <c r="F99" s="159"/>
      <c r="G99" s="159"/>
      <c r="H99" s="159"/>
      <c r="I99" s="159"/>
      <c r="J99" s="159"/>
      <c r="K99" s="159"/>
      <c r="L99" s="159"/>
      <c r="M99" s="167"/>
      <c r="N99" s="168"/>
    </row>
    <row r="100" spans="1:14">
      <c r="A100" s="155"/>
      <c r="B100" s="156"/>
      <c r="C100" s="156"/>
      <c r="D100" s="157"/>
      <c r="E100" s="155"/>
      <c r="F100" s="156"/>
      <c r="G100" s="156"/>
      <c r="H100" s="156"/>
      <c r="I100" s="156"/>
      <c r="J100" s="156"/>
      <c r="K100" s="156"/>
      <c r="L100" s="156"/>
      <c r="M100" s="165"/>
      <c r="N100" s="166"/>
    </row>
    <row r="101" spans="1:14">
      <c r="A101" s="158"/>
      <c r="B101" s="159"/>
      <c r="C101" s="159"/>
      <c r="D101" s="160"/>
      <c r="E101" s="158"/>
      <c r="F101" s="159"/>
      <c r="G101" s="159"/>
      <c r="H101" s="159"/>
      <c r="I101" s="159"/>
      <c r="J101" s="159"/>
      <c r="K101" s="159"/>
      <c r="L101" s="159"/>
      <c r="M101" s="167"/>
      <c r="N101" s="168"/>
    </row>
    <row r="102" spans="1:14">
      <c r="A102" s="155"/>
      <c r="B102" s="156"/>
      <c r="C102" s="156"/>
      <c r="D102" s="157"/>
      <c r="E102" s="155"/>
      <c r="F102" s="156"/>
      <c r="G102" s="156"/>
      <c r="H102" s="156"/>
      <c r="I102" s="156"/>
      <c r="J102" s="156"/>
      <c r="K102" s="156"/>
      <c r="L102" s="156"/>
      <c r="M102" s="165"/>
      <c r="N102" s="166"/>
    </row>
    <row r="103" spans="1:14">
      <c r="A103" s="158"/>
      <c r="B103" s="159"/>
      <c r="C103" s="159"/>
      <c r="D103" s="160"/>
      <c r="E103" s="158"/>
      <c r="F103" s="159"/>
      <c r="G103" s="159"/>
      <c r="H103" s="159"/>
      <c r="I103" s="159"/>
      <c r="J103" s="159"/>
      <c r="K103" s="159"/>
      <c r="L103" s="159"/>
      <c r="M103" s="167"/>
      <c r="N103" s="168"/>
    </row>
    <row r="104" spans="1:14">
      <c r="A104" s="155"/>
      <c r="B104" s="156"/>
      <c r="C104" s="156"/>
      <c r="D104" s="157"/>
      <c r="E104" s="155"/>
      <c r="F104" s="156"/>
      <c r="G104" s="156"/>
      <c r="H104" s="156"/>
      <c r="I104" s="156"/>
      <c r="J104" s="156"/>
      <c r="K104" s="156"/>
      <c r="L104" s="156"/>
      <c r="M104" s="165"/>
      <c r="N104" s="166"/>
    </row>
    <row r="105" spans="1:14">
      <c r="A105" s="158"/>
      <c r="B105" s="159"/>
      <c r="C105" s="159"/>
      <c r="D105" s="160"/>
      <c r="E105" s="158"/>
      <c r="F105" s="159"/>
      <c r="G105" s="159"/>
      <c r="H105" s="159"/>
      <c r="I105" s="159"/>
      <c r="J105" s="159"/>
      <c r="K105" s="159"/>
      <c r="L105" s="159"/>
      <c r="M105" s="167"/>
      <c r="N105" s="168"/>
    </row>
    <row r="106" spans="1:14">
      <c r="A106" s="155"/>
      <c r="B106" s="156"/>
      <c r="C106" s="156"/>
      <c r="D106" s="157"/>
      <c r="E106" s="155"/>
      <c r="F106" s="156"/>
      <c r="G106" s="156"/>
      <c r="H106" s="156"/>
      <c r="I106" s="156"/>
      <c r="J106" s="156"/>
      <c r="K106" s="156"/>
      <c r="L106" s="156"/>
      <c r="M106" s="165"/>
      <c r="N106" s="166"/>
    </row>
    <row r="107" spans="1:14">
      <c r="A107" s="158"/>
      <c r="B107" s="159"/>
      <c r="C107" s="159"/>
      <c r="D107" s="160"/>
      <c r="E107" s="158"/>
      <c r="F107" s="159"/>
      <c r="G107" s="159"/>
      <c r="H107" s="159"/>
      <c r="I107" s="159"/>
      <c r="J107" s="159"/>
      <c r="K107" s="159"/>
      <c r="L107" s="159"/>
      <c r="M107" s="167"/>
      <c r="N107" s="168"/>
    </row>
    <row r="108" spans="1:14">
      <c r="A108" s="173" t="s">
        <v>51</v>
      </c>
      <c r="B108" s="173"/>
      <c r="C108" s="173"/>
      <c r="D108" s="173"/>
      <c r="E108" s="173"/>
      <c r="F108" s="173"/>
      <c r="G108" s="173"/>
      <c r="H108" s="173"/>
      <c r="I108" s="173"/>
      <c r="J108" s="173"/>
      <c r="K108" s="173"/>
      <c r="L108" s="173"/>
      <c r="M108" s="174">
        <f>SUM(M94:N107)+SUM(M77:N89)</f>
        <v>5455.4</v>
      </c>
      <c r="N108" s="173"/>
    </row>
  </sheetData>
  <mergeCells count="257">
    <mergeCell ref="A108:L108"/>
    <mergeCell ref="M108:N108"/>
    <mergeCell ref="A104:D105"/>
    <mergeCell ref="E104:L105"/>
    <mergeCell ref="M104:N105"/>
    <mergeCell ref="A106:D107"/>
    <mergeCell ref="E106:L107"/>
    <mergeCell ref="M106:N107"/>
    <mergeCell ref="A100:D101"/>
    <mergeCell ref="E100:L101"/>
    <mergeCell ref="M100:N101"/>
    <mergeCell ref="A102:D103"/>
    <mergeCell ref="E102:L103"/>
    <mergeCell ref="M102:N103"/>
    <mergeCell ref="A96:D97"/>
    <mergeCell ref="E96:L97"/>
    <mergeCell ref="M96:N97"/>
    <mergeCell ref="A98:D99"/>
    <mergeCell ref="E98:L99"/>
    <mergeCell ref="M98:N99"/>
    <mergeCell ref="A92:N92"/>
    <mergeCell ref="A93:D93"/>
    <mergeCell ref="E93:L93"/>
    <mergeCell ref="M93:N93"/>
    <mergeCell ref="A94:D95"/>
    <mergeCell ref="E94:L95"/>
    <mergeCell ref="M94:N95"/>
    <mergeCell ref="B89:F89"/>
    <mergeCell ref="G89:H89"/>
    <mergeCell ref="I89:J89"/>
    <mergeCell ref="K89:L89"/>
    <mergeCell ref="M89:N89"/>
    <mergeCell ref="B90:L90"/>
    <mergeCell ref="M90:N90"/>
    <mergeCell ref="B87:F87"/>
    <mergeCell ref="G87:H87"/>
    <mergeCell ref="I87:J87"/>
    <mergeCell ref="K87:L87"/>
    <mergeCell ref="M87:N87"/>
    <mergeCell ref="B88:F88"/>
    <mergeCell ref="G88:H88"/>
    <mergeCell ref="I88:J88"/>
    <mergeCell ref="K88:L88"/>
    <mergeCell ref="M88:N88"/>
    <mergeCell ref="B85:F85"/>
    <mergeCell ref="G85:H85"/>
    <mergeCell ref="I85:J85"/>
    <mergeCell ref="K85:L85"/>
    <mergeCell ref="M85:N85"/>
    <mergeCell ref="B86:F86"/>
    <mergeCell ref="G86:H86"/>
    <mergeCell ref="I86:J86"/>
    <mergeCell ref="K86:L86"/>
    <mergeCell ref="M86:N86"/>
    <mergeCell ref="B83:F83"/>
    <mergeCell ref="G83:H83"/>
    <mergeCell ref="I83:J83"/>
    <mergeCell ref="K83:L83"/>
    <mergeCell ref="M83:N83"/>
    <mergeCell ref="B84:F84"/>
    <mergeCell ref="G84:H84"/>
    <mergeCell ref="I84:J84"/>
    <mergeCell ref="K84:L84"/>
    <mergeCell ref="M84:N84"/>
    <mergeCell ref="B81:F81"/>
    <mergeCell ref="G81:H81"/>
    <mergeCell ref="I81:J81"/>
    <mergeCell ref="K81:L81"/>
    <mergeCell ref="M81:N81"/>
    <mergeCell ref="B82:F82"/>
    <mergeCell ref="G82:H82"/>
    <mergeCell ref="I82:J82"/>
    <mergeCell ref="K82:L82"/>
    <mergeCell ref="M82:N82"/>
    <mergeCell ref="B79:F79"/>
    <mergeCell ref="G79:H79"/>
    <mergeCell ref="I79:J79"/>
    <mergeCell ref="K79:L79"/>
    <mergeCell ref="M79:N79"/>
    <mergeCell ref="B80:F80"/>
    <mergeCell ref="G80:H80"/>
    <mergeCell ref="I80:J80"/>
    <mergeCell ref="K80:L80"/>
    <mergeCell ref="M80:N80"/>
    <mergeCell ref="B77:F77"/>
    <mergeCell ref="G77:H77"/>
    <mergeCell ref="I77:J77"/>
    <mergeCell ref="K77:L77"/>
    <mergeCell ref="M77:N77"/>
    <mergeCell ref="B78:F78"/>
    <mergeCell ref="G78:H78"/>
    <mergeCell ref="I78:J78"/>
    <mergeCell ref="K78:L78"/>
    <mergeCell ref="M78:N78"/>
    <mergeCell ref="A75:N75"/>
    <mergeCell ref="B76:F76"/>
    <mergeCell ref="G76:H76"/>
    <mergeCell ref="I76:J76"/>
    <mergeCell ref="K76:L76"/>
    <mergeCell ref="M76:N76"/>
    <mergeCell ref="A68:B70"/>
    <mergeCell ref="C68:G70"/>
    <mergeCell ref="H68:I70"/>
    <mergeCell ref="J68:N70"/>
    <mergeCell ref="A71:B73"/>
    <mergeCell ref="C71:G73"/>
    <mergeCell ref="H71:I73"/>
    <mergeCell ref="J71:N73"/>
    <mergeCell ref="A64:B66"/>
    <mergeCell ref="C64:G66"/>
    <mergeCell ref="H64:I66"/>
    <mergeCell ref="J64:N66"/>
    <mergeCell ref="A67:G67"/>
    <mergeCell ref="H67:N67"/>
    <mergeCell ref="A60:G60"/>
    <mergeCell ref="H60:N60"/>
    <mergeCell ref="A61:B63"/>
    <mergeCell ref="C61:G63"/>
    <mergeCell ref="H61:I63"/>
    <mergeCell ref="J61:N63"/>
    <mergeCell ref="A57:E57"/>
    <mergeCell ref="F57:G57"/>
    <mergeCell ref="H57:L57"/>
    <mergeCell ref="M57:N57"/>
    <mergeCell ref="A58:E58"/>
    <mergeCell ref="F58:G58"/>
    <mergeCell ref="H58:L58"/>
    <mergeCell ref="M58:N58"/>
    <mergeCell ref="A56:D56"/>
    <mergeCell ref="E56:G56"/>
    <mergeCell ref="H56:K56"/>
    <mergeCell ref="L56:N56"/>
    <mergeCell ref="A47:B48"/>
    <mergeCell ref="A49:B50"/>
    <mergeCell ref="A51:B52"/>
    <mergeCell ref="A53:B54"/>
    <mergeCell ref="A43:H43"/>
    <mergeCell ref="I43:J43"/>
    <mergeCell ref="K43:L43"/>
    <mergeCell ref="A45:N45"/>
    <mergeCell ref="A46:B46"/>
    <mergeCell ref="M43:N43"/>
    <mergeCell ref="A41:H41"/>
    <mergeCell ref="I41:J41"/>
    <mergeCell ref="K41:L41"/>
    <mergeCell ref="M41:N41"/>
    <mergeCell ref="A42:H42"/>
    <mergeCell ref="I42:J42"/>
    <mergeCell ref="K42:L42"/>
    <mergeCell ref="M42:N42"/>
    <mergeCell ref="A35:H35"/>
    <mergeCell ref="I35:J35"/>
    <mergeCell ref="K35:L35"/>
    <mergeCell ref="M35:N35"/>
    <mergeCell ref="A36:H36"/>
    <mergeCell ref="I36:J36"/>
    <mergeCell ref="K36:L36"/>
    <mergeCell ref="M36:N36"/>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A28:H28"/>
    <mergeCell ref="I28:J28"/>
    <mergeCell ref="K28:L28"/>
    <mergeCell ref="M28:N28"/>
    <mergeCell ref="A25:H25"/>
    <mergeCell ref="I25:J25"/>
    <mergeCell ref="K25:L25"/>
    <mergeCell ref="M25:N25"/>
    <mergeCell ref="A26:H26"/>
    <mergeCell ref="I26:J26"/>
    <mergeCell ref="K26:L26"/>
    <mergeCell ref="M26:N26"/>
    <mergeCell ref="A24:H24"/>
    <mergeCell ref="I24:J24"/>
    <mergeCell ref="K24:L24"/>
    <mergeCell ref="M24:N24"/>
    <mergeCell ref="A22:H22"/>
    <mergeCell ref="I22:J22"/>
    <mergeCell ref="K22:L22"/>
    <mergeCell ref="M22:N22"/>
    <mergeCell ref="A27:H27"/>
    <mergeCell ref="I27:J27"/>
    <mergeCell ref="K27:L27"/>
    <mergeCell ref="M27:N27"/>
    <mergeCell ref="A21:H21"/>
    <mergeCell ref="A1:N1"/>
    <mergeCell ref="A3:D3"/>
    <mergeCell ref="E3:H3"/>
    <mergeCell ref="I3:N3"/>
    <mergeCell ref="A4:D5"/>
    <mergeCell ref="E4:H5"/>
    <mergeCell ref="I4:N5"/>
    <mergeCell ref="A23:H23"/>
    <mergeCell ref="I23:J23"/>
    <mergeCell ref="K23:L23"/>
    <mergeCell ref="M23:N23"/>
    <mergeCell ref="A39:H39"/>
    <mergeCell ref="A13:N13"/>
    <mergeCell ref="B14:G14"/>
    <mergeCell ref="I14:N14"/>
    <mergeCell ref="B15:G15"/>
    <mergeCell ref="I15:N15"/>
    <mergeCell ref="B16:G16"/>
    <mergeCell ref="I16:N16"/>
    <mergeCell ref="A6:B6"/>
    <mergeCell ref="C6:N6"/>
    <mergeCell ref="A7:B7"/>
    <mergeCell ref="C7:N7"/>
    <mergeCell ref="A8:B12"/>
    <mergeCell ref="C8:N12"/>
    <mergeCell ref="I21:J21"/>
    <mergeCell ref="K21:L21"/>
    <mergeCell ref="M21:N21"/>
    <mergeCell ref="B17:G17"/>
    <mergeCell ref="I17:N17"/>
    <mergeCell ref="A19:N19"/>
    <mergeCell ref="A20:H20"/>
    <mergeCell ref="I20:J20"/>
    <mergeCell ref="K20:L20"/>
    <mergeCell ref="M20:N20"/>
  </mergeCells>
  <conditionalFormatting sqref="C47:N47 C49:N49 C53:N53 C51:H51 J51:N51 K52">
    <cfRule type="cellIs" dxfId="1" priority="2" stopIfTrue="1" operator="equal">
      <formula>"x"</formula>
    </cfRule>
  </conditionalFormatting>
  <conditionalFormatting sqref="C48:N48 C50:N50 C52:J52 C54:N54 L52:N52">
    <cfRule type="cellIs" dxfId="0" priority="1"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L47:N54 J51 C51:H51 C47:J50 C52:K54 K47:K51"/>
  </dataValidations>
  <pageMargins left="0.7" right="0.7" top="0.75" bottom="0.75" header="0.3" footer="0.3"/>
  <pageSetup paperSize="9" orientation="landscape" r:id="rId1"/>
  <headerFooter>
    <oddHeader>&amp;CArea IV - Pianificazione Urbanistica e Progetti Strategici</oddHeader>
    <oddFooter>&amp;LPdO 2014&amp;CScheda &amp;A&amp;Rpagina &amp;P/&amp;N</oddFooter>
  </headerFooter>
  <legacyDrawing r:id="rId2"/>
</worksheet>
</file>

<file path=xl/worksheets/sheet4.xml><?xml version="1.0" encoding="utf-8"?>
<worksheet xmlns="http://schemas.openxmlformats.org/spreadsheetml/2006/main" xmlns:r="http://schemas.openxmlformats.org/officeDocument/2006/relationships">
  <dimension ref="A1:E17"/>
  <sheetViews>
    <sheetView workbookViewId="0">
      <selection activeCell="D4" sqref="D4"/>
    </sheetView>
  </sheetViews>
  <sheetFormatPr defaultRowHeight="15"/>
  <cols>
    <col min="1" max="1" width="15.5703125" customWidth="1"/>
    <col min="2" max="2" width="5.42578125" style="23" customWidth="1"/>
    <col min="3" max="3" width="109.5703125" customWidth="1"/>
  </cols>
  <sheetData>
    <row r="1" spans="1:5" ht="42" customHeight="1">
      <c r="A1" s="206" t="s">
        <v>3</v>
      </c>
      <c r="B1" s="21">
        <v>1</v>
      </c>
      <c r="C1" s="20" t="s">
        <v>54</v>
      </c>
    </row>
    <row r="2" spans="1:5" ht="51.75" customHeight="1">
      <c r="A2" s="206"/>
      <c r="B2" s="21">
        <v>2</v>
      </c>
      <c r="C2" s="20" t="s">
        <v>55</v>
      </c>
    </row>
    <row r="3" spans="1:5" ht="46.5" customHeight="1">
      <c r="A3" s="206"/>
      <c r="B3" s="21">
        <v>3</v>
      </c>
      <c r="C3" s="20" t="s">
        <v>56</v>
      </c>
    </row>
    <row r="4" spans="1:5" ht="53.25" customHeight="1">
      <c r="A4" s="206"/>
      <c r="B4" s="21">
        <v>4</v>
      </c>
      <c r="C4" s="20" t="s">
        <v>59</v>
      </c>
    </row>
    <row r="5" spans="1:5" ht="15" customHeight="1">
      <c r="A5" s="206"/>
      <c r="B5" s="21">
        <v>5</v>
      </c>
      <c r="C5" s="20" t="s">
        <v>57</v>
      </c>
    </row>
    <row r="6" spans="1:5" ht="15" customHeight="1">
      <c r="A6" s="206"/>
      <c r="B6" s="21">
        <v>6</v>
      </c>
      <c r="C6" s="20" t="s">
        <v>58</v>
      </c>
    </row>
    <row r="7" spans="1:5" ht="15" customHeight="1">
      <c r="A7" s="29"/>
      <c r="B7" s="29"/>
      <c r="C7" s="30"/>
    </row>
    <row r="8" spans="1:5" ht="15" customHeight="1">
      <c r="A8" s="29"/>
      <c r="B8" s="29"/>
      <c r="C8" s="30"/>
      <c r="D8" s="34" t="s">
        <v>64</v>
      </c>
      <c r="E8" s="34"/>
    </row>
    <row r="9" spans="1:5" ht="15" customHeight="1">
      <c r="A9" s="29"/>
      <c r="B9" s="29"/>
      <c r="C9" s="30"/>
      <c r="D9" s="34"/>
      <c r="E9" s="35">
        <v>1600</v>
      </c>
    </row>
    <row r="10" spans="1:5" ht="15" customHeight="1">
      <c r="A10" s="29"/>
      <c r="B10" s="29"/>
      <c r="C10" s="30"/>
      <c r="D10" s="34"/>
      <c r="E10" s="35"/>
    </row>
    <row r="11" spans="1:5">
      <c r="A11" s="31"/>
      <c r="B11" s="32"/>
      <c r="C11" s="31"/>
      <c r="D11" s="38" t="s">
        <v>65</v>
      </c>
      <c r="E11" s="38" t="s">
        <v>66</v>
      </c>
    </row>
    <row r="12" spans="1:5" ht="15" customHeight="1">
      <c r="A12" s="205" t="s">
        <v>60</v>
      </c>
      <c r="B12" s="22">
        <v>1</v>
      </c>
      <c r="C12" s="33" t="str">
        <f>'Obiettivo (1)'!C7:N7</f>
        <v>Istituzione nuovo servizio di informa-giovani / informa-lavoro c/o biblioteca</v>
      </c>
      <c r="D12" s="36">
        <v>0.65</v>
      </c>
      <c r="E12" s="34">
        <f>$E$9*D12</f>
        <v>1040</v>
      </c>
    </row>
    <row r="13" spans="1:5" ht="38.25">
      <c r="A13" s="205"/>
      <c r="B13" s="22">
        <v>2</v>
      </c>
      <c r="C13" s="33" t="str">
        <f>'Obiettivo (2)'!C7:N7</f>
        <v>Valenza strategica dell'obiettivo : peso ponderale attribuito 40. Miglioramento della qualità offerta e mantenimento costi per l'utenza con la razionalizzazione dei servizi e competitività.  Riduzione spesa per il trasporto.</v>
      </c>
      <c r="D13" s="36">
        <v>7.0000000000000007E-2</v>
      </c>
      <c r="E13" s="34">
        <f>$E$9*D13</f>
        <v>112.00000000000001</v>
      </c>
    </row>
    <row r="14" spans="1:5" ht="25.5">
      <c r="A14" s="205"/>
      <c r="B14" s="22">
        <v>3</v>
      </c>
      <c r="C14" s="33" t="str">
        <f>'Obiettivo (3)'!C7:N7</f>
        <v xml:space="preserve">Controllo viabilità in orari di punta del traffico a tutela della sicurezza stradale di alunni e famiglie in transito verso le scuole.                  </v>
      </c>
      <c r="D14" s="36">
        <v>0.03</v>
      </c>
      <c r="E14" s="34">
        <f>$E$9*D14</f>
        <v>48</v>
      </c>
    </row>
    <row r="15" spans="1:5">
      <c r="A15" s="205"/>
      <c r="B15" s="22">
        <v>4</v>
      </c>
      <c r="C15" s="33"/>
      <c r="D15" s="36"/>
      <c r="E15" s="34">
        <f>$E$9*D15</f>
        <v>0</v>
      </c>
    </row>
    <row r="16" spans="1:5">
      <c r="A16" s="205"/>
      <c r="B16" s="22">
        <v>5</v>
      </c>
      <c r="C16" s="33"/>
      <c r="D16" s="36"/>
      <c r="E16" s="34">
        <f>$E$9*D16</f>
        <v>0</v>
      </c>
    </row>
    <row r="17" spans="3:5">
      <c r="C17" s="28" t="s">
        <v>67</v>
      </c>
      <c r="D17" s="37">
        <f>SUM(D12:D16)</f>
        <v>0.75</v>
      </c>
      <c r="E17" s="34"/>
    </row>
  </sheetData>
  <mergeCells count="2">
    <mergeCell ref="A12:A16"/>
    <mergeCell ref="A1:A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Obiettivo (1)</vt:lpstr>
      <vt:lpstr>Obiettivo (2)</vt:lpstr>
      <vt:lpstr>Obiettivo (3)</vt:lpstr>
      <vt:lpstr>Memorandum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D'Amore</dc:creator>
  <cp:lastModifiedBy>fbezzon</cp:lastModifiedBy>
  <cp:lastPrinted>2014-10-27T11:49:53Z</cp:lastPrinted>
  <dcterms:created xsi:type="dcterms:W3CDTF">2014-06-03T09:04:21Z</dcterms:created>
  <dcterms:modified xsi:type="dcterms:W3CDTF">2014-11-28T12:14:05Z</dcterms:modified>
</cp:coreProperties>
</file>